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karal\Google Drive\Consultation Services\BA Career Starter Strategy\BA Career Starter Kit2-extracted\BA Career Starter Kit2\Document examples &amp; templates\"/>
    </mc:Choice>
  </mc:AlternateContent>
  <xr:revisionPtr revIDLastSave="0" documentId="13_ncr:1_{7A866100-2DBE-4419-AD03-0C0D35028E7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verview" sheetId="1" r:id="rId1"/>
    <sheet name="UAT Bug Tracking" sheetId="2" r:id="rId2"/>
    <sheet name="Empty State Test" sheetId="3" r:id="rId3"/>
    <sheet name="Add line Slip" sheetId="4" r:id="rId4"/>
    <sheet name="New Application Test" sheetId="5" r:id="rId5"/>
    <sheet name="UAT Prep Tasks" sheetId="6" r:id="rId6"/>
    <sheet name="_56F9DC9755BA473782653E2940F9" sheetId="7" state="hidden" r:id="rId7"/>
  </sheets>
  <calcPr calcId="191029"/>
</workbook>
</file>

<file path=xl/calcChain.xml><?xml version="1.0" encoding="utf-8"?>
<calcChain xmlns="http://schemas.openxmlformats.org/spreadsheetml/2006/main">
  <c r="Z37" i="2" l="1"/>
  <c r="Z36" i="2"/>
  <c r="Z35" i="2"/>
  <c r="Z34" i="2"/>
  <c r="Z33" i="2"/>
  <c r="Z32" i="2"/>
  <c r="Z31" i="2"/>
  <c r="Z30" i="2"/>
  <c r="Z29" i="2"/>
  <c r="Z19" i="2"/>
  <c r="Z18" i="2"/>
  <c r="Z17" i="2"/>
  <c r="Z16" i="2"/>
  <c r="Z10" i="2"/>
  <c r="Z9" i="2"/>
  <c r="Z8" i="2"/>
  <c r="Z7" i="2"/>
  <c r="Z6" i="2"/>
  <c r="G11" i="1"/>
</calcChain>
</file>

<file path=xl/sharedStrings.xml><?xml version="1.0" encoding="utf-8"?>
<sst xmlns="http://schemas.openxmlformats.org/spreadsheetml/2006/main" count="236" uniqueCount="129">
  <si>
    <t xml:space="preserve">  </t>
  </si>
  <si>
    <t>Welcome to Our UAT!</t>
  </si>
  <si>
    <t>UAT Overview</t>
  </si>
  <si>
    <t>TEST DATE:</t>
  </si>
  <si>
    <t>TEST ENVIRONMENT</t>
  </si>
  <si>
    <t>Sandbox, Test</t>
  </si>
  <si>
    <t>TEST COVERAGE:</t>
  </si>
  <si>
    <t>Adding line slip data</t>
  </si>
  <si>
    <t>TEST PARTICIPANTS:</t>
  </si>
  <si>
    <t>Sylvan, Lorrie, Stephen, Bryan, Angela</t>
  </si>
  <si>
    <t>Manage written lines</t>
  </si>
  <si>
    <t>Manage signed lines</t>
  </si>
  <si>
    <t>Download documents in excel</t>
  </si>
  <si>
    <t>TEST COORDINATOR:</t>
  </si>
  <si>
    <t>Capture risk details</t>
  </si>
  <si>
    <t>Create insurance reports</t>
  </si>
  <si>
    <t>Manage programs</t>
  </si>
  <si>
    <t>Manage layers</t>
  </si>
  <si>
    <t>Manage UW authority limits</t>
  </si>
  <si>
    <t>Test Completion</t>
  </si>
  <si>
    <t>Bugs by Priority</t>
  </si>
  <si>
    <t>Bugs by Feature</t>
  </si>
  <si>
    <t>Bugs by status</t>
  </si>
  <si>
    <t>ORCA BUG TRACKING LIST</t>
  </si>
  <si>
    <t>To be completed by project team</t>
  </si>
  <si>
    <t>TEST AREA</t>
  </si>
  <si>
    <t>DESCRIPTION</t>
  </si>
  <si>
    <t>SCREEN CAPTURE</t>
  </si>
  <si>
    <t>CLIENT</t>
  </si>
  <si>
    <t>REPORTED BY</t>
  </si>
  <si>
    <t>STATUS</t>
  </si>
  <si>
    <t>BUG TYPE</t>
  </si>
  <si>
    <t>DevOps TICKET #</t>
  </si>
  <si>
    <t>PRIORITY</t>
  </si>
  <si>
    <t>COMMENTS</t>
  </si>
  <si>
    <t>Line Slip Data</t>
  </si>
  <si>
    <t>Unable to save Slip data. Getting 504 error when I click save</t>
  </si>
  <si>
    <t>Open</t>
  </si>
  <si>
    <t>Missed requirement</t>
  </si>
  <si>
    <t>Critical</t>
  </si>
  <si>
    <t>Status Chart Data</t>
  </si>
  <si>
    <t>Fixed</t>
  </si>
  <si>
    <t>High</t>
  </si>
  <si>
    <t>In progress</t>
  </si>
  <si>
    <t>Risk assessment</t>
  </si>
  <si>
    <t>Medium</t>
  </si>
  <si>
    <t>Won't Fix</t>
  </si>
  <si>
    <t>Deferred</t>
  </si>
  <si>
    <t>Low</t>
  </si>
  <si>
    <t>Priority Chart Data</t>
  </si>
  <si>
    <t xml:space="preserve">Critical </t>
  </si>
  <si>
    <t>Document management</t>
  </si>
  <si>
    <t>Reports</t>
  </si>
  <si>
    <t>Progress Chart Data</t>
  </si>
  <si>
    <t xml:space="preserve">Tests Completed </t>
  </si>
  <si>
    <t xml:space="preserve"> Not Yet Completed</t>
  </si>
  <si>
    <t>Feature Chart</t>
  </si>
  <si>
    <t>Underwriting Authority</t>
  </si>
  <si>
    <t xml:space="preserve">  TEST 1 - EMPTY STATE</t>
  </si>
  <si>
    <t>SETUP</t>
  </si>
  <si>
    <t>ENVIRONMENT: Sandbox</t>
  </si>
  <si>
    <t>USERNAME:</t>
  </si>
  <si>
    <t>PASSWORD:</t>
  </si>
  <si>
    <t>PRECONDITION</t>
  </si>
  <si>
    <t>Account must be new with no prior applications</t>
  </si>
  <si>
    <t>TEST OBJECTIVE</t>
  </si>
  <si>
    <t>Confirm that the system will detect empty states and prompt the user with onboarding options.</t>
  </si>
  <si>
    <t>WORKFLOW STEPS</t>
  </si>
  <si>
    <t xml:space="preserve"> EXPECTED RESULTS</t>
  </si>
  <si>
    <t>Login as regular user</t>
  </si>
  <si>
    <t>Create an application</t>
  </si>
  <si>
    <t>System detects that no application exists and prompts to create an application.</t>
  </si>
  <si>
    <t>Click next on all the steps for the application creation wizard, but do not save the application.</t>
  </si>
  <si>
    <t>Verify that you are not able to click manage application</t>
  </si>
  <si>
    <t>Manage application is grayed out since there are no apps</t>
  </si>
  <si>
    <t>Verify that you are not able to export application</t>
  </si>
  <si>
    <t>Verify that you are not able to copy an application</t>
  </si>
  <si>
    <t>Verify that you are not able to  merge an application</t>
  </si>
  <si>
    <t>Verify that the application report option is not active</t>
  </si>
  <si>
    <t xml:space="preserve">Tester </t>
  </si>
  <si>
    <t>Test Completed?</t>
  </si>
  <si>
    <t>Bryan</t>
  </si>
  <si>
    <t>Yes</t>
  </si>
  <si>
    <t>Angela</t>
  </si>
  <si>
    <t>Stephen</t>
  </si>
  <si>
    <t>Sylvan</t>
  </si>
  <si>
    <t>Lorrie</t>
  </si>
  <si>
    <t>No</t>
  </si>
  <si>
    <t xml:space="preserve">  TEST 1 - Line Slip Data Entry</t>
  </si>
  <si>
    <t>Line slip data:link</t>
  </si>
  <si>
    <t>Confirm that the system will allow entering line slip data and validate data fields based on our business rules.</t>
  </si>
  <si>
    <t>Access orca system</t>
  </si>
  <si>
    <t xml:space="preserve"> Able to see landing page</t>
  </si>
  <si>
    <t>Search for  client</t>
  </si>
  <si>
    <t>Enter the line slip details</t>
  </si>
  <si>
    <t xml:space="preserve"> System will accept line slip data and validate where required fields.</t>
  </si>
  <si>
    <t xml:space="preserve"> Confirm that the line slip number is 7 characters</t>
  </si>
  <si>
    <t xml:space="preserve"> Remove  premium amount</t>
  </si>
  <si>
    <t xml:space="preserve"> System will display an error that says premium is required.</t>
  </si>
  <si>
    <t>Verify that you are not able to export line</t>
  </si>
  <si>
    <t xml:space="preserve"> No export option is shown</t>
  </si>
  <si>
    <t>Verify you are able to upload documents for the line slip</t>
  </si>
  <si>
    <t>Upload documents option is shown with file size limit of 300MB</t>
  </si>
  <si>
    <t>Completed?</t>
  </si>
  <si>
    <t xml:space="preserve">  TEST 2 - Manage signed and written lines</t>
  </si>
  <si>
    <t>ENVIRONMENT: Preview</t>
  </si>
  <si>
    <t>SSN: 777-51-7777</t>
  </si>
  <si>
    <t>Account must be active</t>
  </si>
  <si>
    <t>Confirm that the system can handle the creation of new applications and does application evaluation accurrately</t>
  </si>
  <si>
    <t>Open line slip data in Orca</t>
  </si>
  <si>
    <t>Change the value for the written line</t>
  </si>
  <si>
    <t>System detects that there was a change and prompts to confirms</t>
  </si>
  <si>
    <t>Confirm that confirmation was sent to your phone</t>
  </si>
  <si>
    <t>Change verification to email and confirm</t>
  </si>
  <si>
    <t>Enter the test ssn and confirm that the credit scores are pulled</t>
  </si>
  <si>
    <t>verify that when ssn isentered the application prepopulates the credit data fields</t>
  </si>
  <si>
    <t>Submit application and verify you receive confirmation email</t>
  </si>
  <si>
    <t>Repeat 1-7 on mobile phone</t>
  </si>
  <si>
    <t>UAT  Tasks</t>
  </si>
  <si>
    <t xml:space="preserve"> DevOps to update the testing environment with real world data - create clients</t>
  </si>
  <si>
    <t>Prepare the line slips  for testers</t>
  </si>
  <si>
    <t>Discuss UAT approach with project team</t>
  </si>
  <si>
    <t>Determine dedicated QA to write UAT bugs in DevOps</t>
  </si>
  <si>
    <t>Determine UAT team to set bug fix priority ( product owner/project manager, BA and QA)</t>
  </si>
  <si>
    <t>8NxXgzDa6kapAjOE4RZQ1NQqE6ahwlxOuUPxngRik9lUNlVONFUxUE1QRkJGRkw1SFkzM0gwQTQzVS4u</t>
  </si>
  <si>
    <t>Form1</t>
  </si>
  <si>
    <t>{b1488e88-c700-48b1-9878-d32ee2984818}</t>
  </si>
  <si>
    <t>Karaleise</t>
  </si>
  <si>
    <t xml:space="preserve"> Hilton Hotel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</si>
</sst>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8"/>
      <color theme="1"/>
      <name val="Times New Roman"/>
    </font>
    <font>
      <sz val="11"/>
      <color rgb="FFFFFFFF"/>
      <name val="Calibri"/>
    </font>
    <font>
      <sz val="28"/>
      <color rgb="FFFFFFFF"/>
      <name val="Calibri"/>
    </font>
    <font>
      <sz val="12"/>
      <color rgb="FFFFFFFF"/>
      <name val="Calibri"/>
    </font>
    <font>
      <sz val="11"/>
      <color rgb="FFFFFFFF"/>
      <name val="Calibri"/>
      <scheme val="minor"/>
    </font>
    <font>
      <b/>
      <sz val="13"/>
      <color theme="1"/>
      <name val="Calibri"/>
      <scheme val="minor"/>
    </font>
    <font>
      <b/>
      <sz val="20"/>
      <color theme="1"/>
      <name val="Calibri"/>
    </font>
    <font>
      <b/>
      <sz val="15"/>
      <color rgb="FFFFFFFF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87097E"/>
        <bgColor rgb="FF87097E"/>
      </patternFill>
    </fill>
    <fill>
      <patternFill patternType="solid">
        <fgColor rgb="FF434343"/>
        <bgColor rgb="FF43434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theme="4"/>
        <bgColor theme="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14" fontId="3" fillId="2" borderId="1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6" fillId="2" borderId="0" xfId="0" applyFont="1" applyFill="1"/>
    <xf numFmtId="0" fontId="1" fillId="2" borderId="0" xfId="0" applyFont="1" applyFill="1"/>
    <xf numFmtId="0" fontId="7" fillId="0" borderId="0" xfId="0" applyFont="1"/>
    <xf numFmtId="0" fontId="8" fillId="0" borderId="0" xfId="0" applyFont="1"/>
    <xf numFmtId="0" fontId="3" fillId="0" borderId="1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0" fillId="4" borderId="0" xfId="0" applyFill="1"/>
    <xf numFmtId="0" fontId="1" fillId="4" borderId="0" xfId="0" applyFont="1" applyFill="1"/>
    <xf numFmtId="0" fontId="10" fillId="0" borderId="0" xfId="0" applyFont="1"/>
    <xf numFmtId="0" fontId="11" fillId="0" borderId="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0" xfId="0" applyFont="1"/>
    <xf numFmtId="0" fontId="12" fillId="5" borderId="2" xfId="0" applyFont="1" applyFill="1" applyBorder="1"/>
    <xf numFmtId="0" fontId="12" fillId="5" borderId="3" xfId="0" applyFont="1" applyFill="1" applyBorder="1"/>
    <xf numFmtId="0" fontId="12" fillId="5" borderId="4" xfId="0" applyFont="1" applyFill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5" borderId="10" xfId="0" applyFont="1" applyFill="1" applyBorder="1"/>
    <xf numFmtId="0" fontId="12" fillId="5" borderId="11" xfId="0" applyFont="1" applyFill="1" applyBorder="1"/>
    <xf numFmtId="0" fontId="12" fillId="5" borderId="12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14" fillId="2" borderId="12" xfId="0" applyFont="1" applyFill="1" applyBorder="1"/>
    <xf numFmtId="0" fontId="14" fillId="2" borderId="11" xfId="0" applyFont="1" applyFill="1" applyBorder="1"/>
    <xf numFmtId="0" fontId="3" fillId="2" borderId="12" xfId="0" applyFont="1" applyFill="1" applyBorder="1"/>
    <xf numFmtId="0" fontId="12" fillId="0" borderId="13" xfId="0" applyFont="1" applyBorder="1"/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/>
    <xf numFmtId="0" fontId="12" fillId="0" borderId="14" xfId="0" applyFont="1" applyBorder="1"/>
    <xf numFmtId="0" fontId="12" fillId="0" borderId="15" xfId="0" applyFont="1" applyBorder="1" applyAlignment="1">
      <alignment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8" xfId="0" applyFont="1" applyBorder="1" applyAlignment="1">
      <alignment wrapText="1"/>
    </xf>
    <xf numFmtId="0" fontId="12" fillId="0" borderId="19" xfId="0" applyFont="1" applyBorder="1"/>
    <xf numFmtId="0" fontId="12" fillId="0" borderId="20" xfId="0" applyFont="1" applyBorder="1"/>
    <xf numFmtId="0" fontId="1" fillId="6" borderId="0" xfId="0" applyFont="1" applyFill="1"/>
    <xf numFmtId="0" fontId="12" fillId="0" borderId="14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6" fillId="7" borderId="0" xfId="0" applyFont="1" applyFill="1"/>
    <xf numFmtId="49" fontId="12" fillId="0" borderId="0" xfId="0" applyNumberFormat="1" applyFont="1"/>
    <xf numFmtId="0" fontId="9" fillId="3" borderId="0" xfId="0" applyFont="1" applyFill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7B7B7"/>
              </a:solidFill>
            </c:spPr>
            <c:extLst>
              <c:ext xmlns:c16="http://schemas.microsoft.com/office/drawing/2014/chart" uri="{C3380CC4-5D6E-409C-BE32-E72D297353CC}">
                <c16:uniqueId val="{00000001-316B-41AE-819C-18A8889A8E42}"/>
              </c:ext>
            </c:extLst>
          </c:dPt>
          <c:dPt>
            <c:idx val="1"/>
            <c:bubble3D val="0"/>
            <c:spPr>
              <a:solidFill>
                <a:srgbClr val="38761D"/>
              </a:solidFill>
            </c:spPr>
            <c:extLst>
              <c:ext xmlns:c16="http://schemas.microsoft.com/office/drawing/2014/chart" uri="{C3380CC4-5D6E-409C-BE32-E72D297353CC}">
                <c16:uniqueId val="{00000003-316B-41AE-819C-18A8889A8E42}"/>
              </c:ext>
            </c:extLst>
          </c:dPt>
          <c:dPt>
            <c:idx val="2"/>
            <c:bubble3D val="0"/>
            <c:spPr>
              <a:solidFill>
                <a:srgbClr val="3C78D8"/>
              </a:solidFill>
            </c:spPr>
            <c:extLst>
              <c:ext xmlns:c16="http://schemas.microsoft.com/office/drawing/2014/chart" uri="{C3380CC4-5D6E-409C-BE32-E72D297353CC}">
                <c16:uniqueId val="{00000005-316B-41AE-819C-18A8889A8E4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316B-41AE-819C-18A8889A8E42}"/>
              </c:ext>
            </c:extLst>
          </c:dPt>
          <c:dPt>
            <c:idx val="4"/>
            <c:bubble3D val="0"/>
            <c:spPr>
              <a:solidFill>
                <a:srgbClr val="F6B26B"/>
              </a:solidFill>
            </c:spPr>
            <c:extLst>
              <c:ext xmlns:c16="http://schemas.microsoft.com/office/drawing/2014/chart" uri="{C3380CC4-5D6E-409C-BE32-E72D297353CC}">
                <c16:uniqueId val="{00000009-316B-41AE-819C-18A8889A8E42}"/>
              </c:ext>
            </c:extLst>
          </c:dPt>
          <c:cat>
            <c:strRef>
              <c:f>'UAT Bug Tracking'!$Y$6:$Y$10</c:f>
              <c:strCache>
                <c:ptCount val="5"/>
                <c:pt idx="0">
                  <c:v>Open</c:v>
                </c:pt>
                <c:pt idx="1">
                  <c:v>Fixed</c:v>
                </c:pt>
                <c:pt idx="2">
                  <c:v>In progress</c:v>
                </c:pt>
                <c:pt idx="3">
                  <c:v>Won't Fix</c:v>
                </c:pt>
                <c:pt idx="4">
                  <c:v>Deferred</c:v>
                </c:pt>
              </c:strCache>
            </c:strRef>
          </c:cat>
          <c:val>
            <c:numRef>
              <c:f>'UAT Bug Tracking'!$Z$6:$Z$10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6B-41AE-819C-18A8889A8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'UAT Bug Tracking'!$Y$16:$Y$19</c:f>
              <c:strCache>
                <c:ptCount val="4"/>
                <c:pt idx="0">
                  <c:v>Critical </c:v>
                </c:pt>
                <c:pt idx="1">
                  <c:v>High</c:v>
                </c:pt>
                <c:pt idx="2">
                  <c:v>Medium</c:v>
                </c:pt>
                <c:pt idx="3">
                  <c:v>Low</c:v>
                </c:pt>
              </c:strCache>
            </c:strRef>
          </c:cat>
          <c:val>
            <c:numRef>
              <c:f>'UAT Bug Tracking'!$Z$16:$Z$19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3E4-4F74-A71E-0D787859F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750939"/>
        <c:axId val="296913936"/>
      </c:barChart>
      <c:catAx>
        <c:axId val="11777509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96913936"/>
        <c:crosses val="autoZero"/>
        <c:auto val="1"/>
        <c:lblAlgn val="ctr"/>
        <c:lblOffset val="100"/>
        <c:noMultiLvlLbl val="1"/>
      </c:catAx>
      <c:valAx>
        <c:axId val="2969139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7775093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8761D"/>
              </a:solidFill>
            </c:spPr>
            <c:extLst>
              <c:ext xmlns:c16="http://schemas.microsoft.com/office/drawing/2014/chart" uri="{C3380CC4-5D6E-409C-BE32-E72D297353CC}">
                <c16:uniqueId val="{00000001-A848-475D-8B8F-734C85DC43EC}"/>
              </c:ext>
            </c:extLst>
          </c:dPt>
          <c:dPt>
            <c:idx val="1"/>
            <c:bubble3D val="0"/>
            <c:spPr>
              <a:solidFill>
                <a:srgbClr val="B7B7B7"/>
              </a:solidFill>
            </c:spPr>
            <c:extLst>
              <c:ext xmlns:c16="http://schemas.microsoft.com/office/drawing/2014/chart" uri="{C3380CC4-5D6E-409C-BE32-E72D297353CC}">
                <c16:uniqueId val="{00000003-A848-475D-8B8F-734C85DC43EC}"/>
              </c:ext>
            </c:extLst>
          </c:dPt>
          <c:cat>
            <c:strRef>
              <c:f>'UAT Bug Tracking'!$Y$24:$Y$25</c:f>
              <c:strCache>
                <c:ptCount val="2"/>
                <c:pt idx="0">
                  <c:v>Tests Completed </c:v>
                </c:pt>
                <c:pt idx="1">
                  <c:v> Not Yet Completed</c:v>
                </c:pt>
              </c:strCache>
            </c:strRef>
          </c:cat>
          <c:val>
            <c:numRef>
              <c:f>'UAT Bug Tracking'!$Z$24:$Z$25</c:f>
              <c:numCache>
                <c:formatCode>General</c:formatCode>
                <c:ptCount val="2"/>
                <c:pt idx="0">
                  <c:v>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48-475D-8B8F-734C85DC4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'UAT Bug Tracking'!$Y$29:$Y$39</c:f>
              <c:strCache>
                <c:ptCount val="9"/>
                <c:pt idx="0">
                  <c:v>Adding line slip data</c:v>
                </c:pt>
                <c:pt idx="1">
                  <c:v>Manage written lines</c:v>
                </c:pt>
                <c:pt idx="2">
                  <c:v>Manage signed lines</c:v>
                </c:pt>
                <c:pt idx="3">
                  <c:v>Document management</c:v>
                </c:pt>
                <c:pt idx="4">
                  <c:v>Risk assessment</c:v>
                </c:pt>
                <c:pt idx="5">
                  <c:v>Reports</c:v>
                </c:pt>
                <c:pt idx="6">
                  <c:v>Manage programs</c:v>
                </c:pt>
                <c:pt idx="7">
                  <c:v>Manage layers</c:v>
                </c:pt>
                <c:pt idx="8">
                  <c:v>Underwriting Authority</c:v>
                </c:pt>
              </c:strCache>
            </c:strRef>
          </c:cat>
          <c:val>
            <c:numRef>
              <c:f>'UAT Bug Tracking'!$Z$29:$Z$39</c:f>
              <c:numCache>
                <c:formatCode>General</c:formatCode>
                <c:ptCount val="11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22B-468B-9A91-3BBA6E9B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832779"/>
        <c:axId val="847747832"/>
      </c:barChart>
      <c:catAx>
        <c:axId val="50683277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7747832"/>
        <c:crosses val="autoZero"/>
        <c:auto val="1"/>
        <c:lblAlgn val="ctr"/>
        <c:lblOffset val="100"/>
        <c:noMultiLvlLbl val="1"/>
      </c:catAx>
      <c:valAx>
        <c:axId val="84774783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0683277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48</xdr:row>
      <xdr:rowOff>114300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495300</xdr:colOff>
      <xdr:row>26</xdr:row>
      <xdr:rowOff>123825</xdr:rowOff>
    </xdr:from>
    <xdr:ext cx="5400675" cy="33337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47625</xdr:colOff>
      <xdr:row>26</xdr:row>
      <xdr:rowOff>123825</xdr:rowOff>
    </xdr:from>
    <xdr:ext cx="5229225" cy="32385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9</xdr:col>
      <xdr:colOff>542925</xdr:colOff>
      <xdr:row>47</xdr:row>
      <xdr:rowOff>152400</xdr:rowOff>
    </xdr:from>
    <xdr:ext cx="5715000" cy="353377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3209925" cy="2266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988"/>
  <sheetViews>
    <sheetView showGridLines="0" topLeftCell="G30" workbookViewId="0">
      <selection activeCell="N16" sqref="N16"/>
    </sheetView>
  </sheetViews>
  <sheetFormatPr defaultColWidth="14.44140625" defaultRowHeight="15" customHeight="1"/>
  <cols>
    <col min="1" max="5" width="8.6640625" customWidth="1"/>
    <col min="6" max="6" width="19" customWidth="1"/>
    <col min="7" max="7" width="26.6640625" customWidth="1"/>
    <col min="8" max="12" width="8.6640625" customWidth="1"/>
    <col min="13" max="13" width="15.33203125" customWidth="1"/>
    <col min="14" max="14" width="14.88671875" customWidth="1"/>
    <col min="15" max="26" width="8.6640625" customWidth="1"/>
  </cols>
  <sheetData>
    <row r="2" spans="2:19" ht="14.4">
      <c r="C2" s="1" t="s">
        <v>0</v>
      </c>
    </row>
    <row r="5" spans="2:19" ht="34.799999999999997">
      <c r="B5" s="2" t="s">
        <v>1</v>
      </c>
    </row>
    <row r="7" spans="2:19" ht="14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36.6">
      <c r="B8" s="3"/>
      <c r="C8" s="3"/>
      <c r="D8" s="3"/>
      <c r="E8" s="3"/>
      <c r="F8" s="4" t="s">
        <v>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19" ht="14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2:19" ht="14.4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2:19" ht="15.6">
      <c r="B11" s="3"/>
      <c r="C11" s="3"/>
      <c r="D11" s="3"/>
      <c r="E11" s="3"/>
      <c r="F11" s="5" t="s">
        <v>3</v>
      </c>
      <c r="G11" s="6">
        <f ca="1">TODAY()</f>
        <v>45040</v>
      </c>
      <c r="H11" s="3"/>
      <c r="I11" s="3"/>
      <c r="J11" s="3"/>
      <c r="K11" s="3"/>
      <c r="L11" s="5" t="s">
        <v>4</v>
      </c>
      <c r="M11" s="3"/>
      <c r="N11" s="7" t="s">
        <v>5</v>
      </c>
      <c r="O11" s="3"/>
      <c r="P11" s="3"/>
      <c r="Q11" s="3"/>
      <c r="R11" s="3"/>
      <c r="S11" s="3"/>
    </row>
    <row r="12" spans="2:19" ht="15.6"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2:19" ht="15.6">
      <c r="B13" s="3"/>
      <c r="C13" s="3"/>
      <c r="D13" s="3"/>
      <c r="E13" s="3"/>
      <c r="F13" s="5" t="s">
        <v>6</v>
      </c>
      <c r="G13" s="8" t="s">
        <v>7</v>
      </c>
      <c r="H13" s="3"/>
      <c r="I13" s="3"/>
      <c r="J13" s="3"/>
      <c r="K13" s="3"/>
      <c r="L13" s="3" t="s">
        <v>8</v>
      </c>
      <c r="M13" s="3"/>
      <c r="N13" s="3" t="s">
        <v>9</v>
      </c>
      <c r="O13" s="3"/>
      <c r="P13" s="3"/>
      <c r="Q13" s="3"/>
      <c r="R13" s="3"/>
      <c r="S13" s="3"/>
    </row>
    <row r="14" spans="2:19" ht="14.4">
      <c r="B14" s="3"/>
      <c r="C14" s="3"/>
      <c r="D14" s="3"/>
      <c r="E14" s="3"/>
      <c r="F14" s="3"/>
      <c r="G14" s="8" t="s">
        <v>10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75" customHeight="1">
      <c r="B15" s="3"/>
      <c r="C15" s="3"/>
      <c r="D15" s="3"/>
      <c r="E15" s="3"/>
      <c r="F15" s="3"/>
      <c r="G15" s="8" t="s">
        <v>11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2:19" ht="15.75" customHeight="1">
      <c r="B16" s="3"/>
      <c r="C16" s="3"/>
      <c r="D16" s="3"/>
      <c r="E16" s="3"/>
      <c r="F16" s="3"/>
      <c r="G16" s="8" t="s">
        <v>12</v>
      </c>
      <c r="H16" s="3"/>
      <c r="I16" s="3"/>
      <c r="J16" s="3"/>
      <c r="K16" s="3"/>
      <c r="L16" s="3" t="s">
        <v>13</v>
      </c>
      <c r="M16" s="3"/>
      <c r="N16" s="3" t="s">
        <v>127</v>
      </c>
      <c r="O16" s="3"/>
      <c r="P16" s="3"/>
      <c r="Q16" s="3"/>
      <c r="R16" s="3"/>
      <c r="S16" s="3"/>
    </row>
    <row r="17" spans="2:19" ht="15.75" customHeight="1">
      <c r="B17" s="3"/>
      <c r="C17" s="3"/>
      <c r="D17" s="3"/>
      <c r="E17" s="3"/>
      <c r="F17" s="3"/>
      <c r="G17" s="8" t="s">
        <v>14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19" ht="15.75" customHeight="1">
      <c r="B18" s="3"/>
      <c r="C18" s="3"/>
      <c r="D18" s="3"/>
      <c r="E18" s="3"/>
      <c r="F18" s="3"/>
      <c r="G18" s="8" t="s">
        <v>15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2:19" ht="15.75" customHeight="1">
      <c r="B19" s="3"/>
      <c r="C19" s="3"/>
      <c r="D19" s="3"/>
      <c r="E19" s="3"/>
      <c r="F19" s="3"/>
      <c r="G19" s="8" t="s">
        <v>16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2:19" ht="15.75" customHeight="1">
      <c r="B20" s="3"/>
      <c r="C20" s="3"/>
      <c r="D20" s="3"/>
      <c r="E20" s="3"/>
      <c r="F20" s="3"/>
      <c r="G20" s="8" t="s">
        <v>17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2:19" ht="15.75" customHeight="1">
      <c r="B21" s="3"/>
      <c r="C21" s="3"/>
      <c r="D21" s="3"/>
      <c r="E21" s="3"/>
      <c r="F21" s="3"/>
      <c r="G21" s="9" t="s">
        <v>18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19" ht="15.75" customHeight="1"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19" ht="15.75" customHeight="1"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19" ht="15.75" customHeight="1">
      <c r="B24" s="3"/>
      <c r="C24" s="3"/>
      <c r="D24" s="3"/>
      <c r="E24" s="3"/>
      <c r="F24" s="3"/>
      <c r="G24" s="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19" ht="15.75" customHeight="1"/>
    <row r="26" spans="2:19" ht="15.75" customHeight="1">
      <c r="C26" s="11" t="s">
        <v>19</v>
      </c>
      <c r="L26" s="11" t="s">
        <v>20</v>
      </c>
    </row>
    <row r="27" spans="2:19" ht="15.75" customHeight="1"/>
    <row r="28" spans="2:19" ht="15.75" customHeight="1"/>
    <row r="29" spans="2:19" ht="15.75" customHeight="1"/>
    <row r="30" spans="2:19" ht="15.75" customHeight="1"/>
    <row r="31" spans="2:19" ht="15.75" customHeight="1"/>
    <row r="32" spans="2:19" ht="15.75" customHeight="1"/>
    <row r="33" spans="3:11" ht="15.75" customHeight="1"/>
    <row r="34" spans="3:11" ht="15.75" customHeight="1"/>
    <row r="35" spans="3:11" ht="15.75" customHeight="1"/>
    <row r="36" spans="3:11" ht="15.75" customHeight="1"/>
    <row r="37" spans="3:11" ht="15.75" customHeight="1"/>
    <row r="38" spans="3:11" ht="15.75" customHeight="1"/>
    <row r="39" spans="3:11" ht="15.75" customHeight="1"/>
    <row r="40" spans="3:11" ht="15.75" customHeight="1"/>
    <row r="41" spans="3:11" ht="15.75" customHeight="1"/>
    <row r="42" spans="3:11" ht="15.75" customHeight="1"/>
    <row r="43" spans="3:11" ht="15.75" customHeight="1"/>
    <row r="44" spans="3:11" ht="15.75" customHeight="1"/>
    <row r="45" spans="3:11" ht="15.75" customHeight="1"/>
    <row r="46" spans="3:11" ht="15.75" customHeight="1"/>
    <row r="47" spans="3:11" ht="15.75" customHeight="1">
      <c r="K47" s="11" t="s">
        <v>21</v>
      </c>
    </row>
    <row r="48" spans="3:11" ht="15.75" customHeight="1">
      <c r="C48" s="11" t="s">
        <v>22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0.7" right="0.7" top="0.75" bottom="0.75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tabSelected="1" topLeftCell="C5" workbookViewId="0">
      <selection activeCell="D10" sqref="D10"/>
    </sheetView>
  </sheetViews>
  <sheetFormatPr defaultColWidth="14.44140625" defaultRowHeight="15" customHeight="1"/>
  <cols>
    <col min="1" max="1" width="20.88671875" customWidth="1"/>
    <col min="2" max="2" width="45.6640625" customWidth="1"/>
    <col min="3" max="3" width="85.5546875" customWidth="1"/>
    <col min="4" max="4" width="24.109375" customWidth="1"/>
    <col min="5" max="5" width="18.109375" customWidth="1"/>
    <col min="6" max="6" width="15.109375" customWidth="1"/>
    <col min="7" max="7" width="16" customWidth="1"/>
    <col min="8" max="9" width="15.44140625" customWidth="1"/>
    <col min="10" max="10" width="54.109375" customWidth="1"/>
    <col min="11" max="23" width="8.6640625" customWidth="1"/>
    <col min="24" max="24" width="6.5546875" customWidth="1"/>
    <col min="25" max="25" width="13.44140625" customWidth="1"/>
    <col min="26" max="26" width="8.6640625" customWidth="1"/>
  </cols>
  <sheetData>
    <row r="2" spans="1:26" ht="25.8">
      <c r="B2" s="12" t="s">
        <v>23</v>
      </c>
    </row>
    <row r="3" spans="1:26" ht="19.8">
      <c r="G3" s="57" t="s">
        <v>24</v>
      </c>
      <c r="H3" s="58"/>
      <c r="I3" s="58"/>
      <c r="J3" s="58"/>
    </row>
    <row r="4" spans="1:26" ht="14.4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</row>
    <row r="5" spans="1:26" ht="178.5" customHeight="1">
      <c r="A5" s="1" t="s">
        <v>35</v>
      </c>
      <c r="B5" s="15" t="s">
        <v>36</v>
      </c>
      <c r="C5" s="1"/>
      <c r="D5" s="1" t="s">
        <v>128</v>
      </c>
      <c r="E5" t="s">
        <v>127</v>
      </c>
      <c r="F5" s="1" t="s">
        <v>37</v>
      </c>
      <c r="G5" s="16" t="s">
        <v>38</v>
      </c>
      <c r="H5" s="17"/>
      <c r="I5" s="17" t="s">
        <v>39</v>
      </c>
      <c r="J5" s="17"/>
      <c r="X5" s="18"/>
      <c r="Y5" s="19" t="s">
        <v>40</v>
      </c>
      <c r="Z5" s="20"/>
    </row>
    <row r="6" spans="1:26" ht="14.4">
      <c r="A6" s="1" t="s">
        <v>11</v>
      </c>
      <c r="F6" s="1" t="s">
        <v>41</v>
      </c>
      <c r="G6" s="17"/>
      <c r="H6" s="17"/>
      <c r="I6" s="17" t="s">
        <v>42</v>
      </c>
      <c r="J6" s="17"/>
      <c r="Y6" s="21" t="s">
        <v>37</v>
      </c>
      <c r="Z6" s="20">
        <f>COUNTIF(F5:F177, "Open")</f>
        <v>5</v>
      </c>
    </row>
    <row r="7" spans="1:26" ht="14.4">
      <c r="A7" s="1" t="s">
        <v>35</v>
      </c>
      <c r="F7" s="1" t="s">
        <v>43</v>
      </c>
      <c r="G7" s="17"/>
      <c r="H7" s="17"/>
      <c r="I7" s="16" t="s">
        <v>42</v>
      </c>
      <c r="J7" s="17"/>
      <c r="Y7" s="21" t="s">
        <v>41</v>
      </c>
      <c r="Z7" s="20">
        <f>COUNTIF(F5:F78, "Fixed")</f>
        <v>3</v>
      </c>
    </row>
    <row r="8" spans="1:26" ht="14.4">
      <c r="A8" s="1" t="s">
        <v>44</v>
      </c>
      <c r="F8" s="1" t="s">
        <v>37</v>
      </c>
      <c r="G8" s="17"/>
      <c r="H8" s="17"/>
      <c r="I8" s="16" t="s">
        <v>39</v>
      </c>
      <c r="J8" s="17"/>
      <c r="Y8" s="21" t="s">
        <v>43</v>
      </c>
      <c r="Z8" s="20">
        <f>COUNTIF(F5:F79, "In Progress")</f>
        <v>4</v>
      </c>
    </row>
    <row r="9" spans="1:26" ht="14.4">
      <c r="A9" s="1" t="s">
        <v>35</v>
      </c>
      <c r="F9" s="1" t="s">
        <v>37</v>
      </c>
      <c r="G9" s="17"/>
      <c r="H9" s="17"/>
      <c r="I9" s="16" t="s">
        <v>45</v>
      </c>
      <c r="J9" s="17"/>
      <c r="Y9" s="21" t="s">
        <v>46</v>
      </c>
      <c r="Z9" s="20">
        <f>COUNTIF(F5:F80, "Won't Fix")</f>
        <v>2</v>
      </c>
    </row>
    <row r="10" spans="1:26" ht="14.4">
      <c r="A10" s="1" t="s">
        <v>35</v>
      </c>
      <c r="F10" s="1" t="s">
        <v>37</v>
      </c>
      <c r="G10" s="17"/>
      <c r="H10" s="17"/>
      <c r="I10" s="16" t="s">
        <v>45</v>
      </c>
      <c r="J10" s="17"/>
      <c r="Y10" s="21" t="s">
        <v>47</v>
      </c>
      <c r="Z10" s="20">
        <f>COUNTIF(F5:F81, "Deferred")</f>
        <v>2</v>
      </c>
    </row>
    <row r="11" spans="1:26" ht="14.4">
      <c r="A11" s="1" t="s">
        <v>44</v>
      </c>
      <c r="F11" s="1" t="s">
        <v>46</v>
      </c>
      <c r="G11" s="17"/>
      <c r="H11" s="17"/>
      <c r="I11" s="16" t="s">
        <v>45</v>
      </c>
      <c r="J11" s="17"/>
      <c r="Y11" s="21"/>
      <c r="Z11" s="20"/>
    </row>
    <row r="12" spans="1:26" ht="14.4">
      <c r="A12" s="1" t="s">
        <v>11</v>
      </c>
      <c r="F12" s="1" t="s">
        <v>41</v>
      </c>
      <c r="G12" s="17"/>
      <c r="H12" s="17"/>
      <c r="I12" s="16" t="s">
        <v>42</v>
      </c>
      <c r="J12" s="17"/>
      <c r="Y12" s="21"/>
      <c r="Z12" s="20"/>
    </row>
    <row r="13" spans="1:26" ht="14.4">
      <c r="A13" s="1" t="s">
        <v>10</v>
      </c>
      <c r="F13" s="1" t="s">
        <v>43</v>
      </c>
      <c r="G13" s="17"/>
      <c r="H13" s="17"/>
      <c r="I13" s="16" t="s">
        <v>48</v>
      </c>
      <c r="J13" s="17"/>
    </row>
    <row r="14" spans="1:26" ht="14.4">
      <c r="A14" s="1" t="s">
        <v>35</v>
      </c>
      <c r="F14" s="1" t="s">
        <v>43</v>
      </c>
      <c r="G14" s="17"/>
      <c r="H14" s="17"/>
      <c r="I14" s="16" t="s">
        <v>48</v>
      </c>
      <c r="J14" s="17"/>
    </row>
    <row r="15" spans="1:26" ht="14.4">
      <c r="A15" s="1" t="s">
        <v>11</v>
      </c>
      <c r="F15" t="s">
        <v>43</v>
      </c>
      <c r="G15" s="17"/>
      <c r="H15" s="17"/>
      <c r="I15" s="16" t="s">
        <v>42</v>
      </c>
      <c r="J15" s="17"/>
      <c r="X15" s="18" t="s">
        <v>49</v>
      </c>
    </row>
    <row r="16" spans="1:26" ht="14.4">
      <c r="A16" s="1" t="s">
        <v>11</v>
      </c>
      <c r="F16" t="s">
        <v>37</v>
      </c>
      <c r="G16" s="17"/>
      <c r="H16" s="17"/>
      <c r="I16" s="16" t="s">
        <v>42</v>
      </c>
      <c r="J16" s="17"/>
      <c r="Y16" s="1" t="s">
        <v>50</v>
      </c>
      <c r="Z16" s="20">
        <f>COUNTIF(I5:I177, "Critical")</f>
        <v>2</v>
      </c>
    </row>
    <row r="17" spans="1:26" ht="14.4">
      <c r="A17" s="1" t="s">
        <v>11</v>
      </c>
      <c r="F17" t="s">
        <v>41</v>
      </c>
      <c r="G17" s="17"/>
      <c r="H17" s="17"/>
      <c r="I17" s="16" t="s">
        <v>48</v>
      </c>
      <c r="J17" s="17"/>
      <c r="Y17" s="1" t="s">
        <v>42</v>
      </c>
      <c r="Z17" s="20">
        <f>COUNTIF(I5:I178, "High")</f>
        <v>6</v>
      </c>
    </row>
    <row r="18" spans="1:26" ht="14.4">
      <c r="A18" s="1" t="s">
        <v>10</v>
      </c>
      <c r="F18" t="s">
        <v>46</v>
      </c>
      <c r="G18" s="17"/>
      <c r="H18" s="17"/>
      <c r="I18" s="16" t="s">
        <v>48</v>
      </c>
      <c r="J18" s="17"/>
      <c r="Y18" s="1" t="s">
        <v>45</v>
      </c>
      <c r="Z18" s="20">
        <f>COUNTIF(I5:I179, "Medium")</f>
        <v>3</v>
      </c>
    </row>
    <row r="19" spans="1:26" ht="14.4">
      <c r="A19" s="1" t="s">
        <v>10</v>
      </c>
      <c r="F19" t="s">
        <v>47</v>
      </c>
      <c r="G19" s="17"/>
      <c r="H19" s="17"/>
      <c r="I19" s="16" t="s">
        <v>42</v>
      </c>
      <c r="J19" s="17"/>
      <c r="Y19" s="1" t="s">
        <v>48</v>
      </c>
      <c r="Z19" s="20">
        <f>COUNTIF(I5:I180, "Low")</f>
        <v>4</v>
      </c>
    </row>
    <row r="20" spans="1:26" ht="14.4">
      <c r="A20" s="1" t="s">
        <v>10</v>
      </c>
      <c r="F20" t="s">
        <v>47</v>
      </c>
      <c r="G20" s="17"/>
      <c r="H20" s="17"/>
      <c r="I20" s="17"/>
      <c r="J20" s="17"/>
    </row>
    <row r="21" spans="1:26" ht="15.75" customHeight="1">
      <c r="A21" s="1" t="s">
        <v>51</v>
      </c>
      <c r="F21" s="1"/>
      <c r="G21" s="17"/>
      <c r="H21" s="17"/>
      <c r="I21" s="17"/>
      <c r="J21" s="17"/>
    </row>
    <row r="22" spans="1:26" ht="15.75" customHeight="1">
      <c r="A22" s="1" t="s">
        <v>44</v>
      </c>
      <c r="F22" s="1"/>
      <c r="G22" s="17"/>
      <c r="H22" s="17"/>
      <c r="I22" s="17"/>
      <c r="J22" s="17"/>
    </row>
    <row r="23" spans="1:26" ht="15.75" customHeight="1">
      <c r="A23" s="1" t="s">
        <v>52</v>
      </c>
      <c r="F23" s="1"/>
      <c r="G23" s="17"/>
      <c r="H23" s="17"/>
      <c r="I23" s="17"/>
      <c r="J23" s="17"/>
      <c r="X23" s="18" t="s">
        <v>53</v>
      </c>
    </row>
    <row r="24" spans="1:26" ht="15.75" customHeight="1">
      <c r="A24" s="1" t="s">
        <v>51</v>
      </c>
      <c r="F24" s="1"/>
      <c r="G24" s="17"/>
      <c r="H24" s="17"/>
      <c r="I24" s="17"/>
      <c r="J24" s="17"/>
      <c r="Y24" s="1" t="s">
        <v>54</v>
      </c>
      <c r="Z24" s="1">
        <v>6</v>
      </c>
    </row>
    <row r="25" spans="1:26" ht="15.75" customHeight="1">
      <c r="A25" s="1" t="s">
        <v>51</v>
      </c>
      <c r="F25" s="1"/>
      <c r="G25" s="17"/>
      <c r="H25" s="17"/>
      <c r="I25" s="17"/>
      <c r="J25" s="17"/>
      <c r="Y25" s="1" t="s">
        <v>55</v>
      </c>
      <c r="Z25" s="1">
        <v>3</v>
      </c>
    </row>
    <row r="26" spans="1:26" ht="15.75" customHeight="1">
      <c r="A26" s="1" t="s">
        <v>51</v>
      </c>
      <c r="F26" s="1"/>
      <c r="G26" s="17"/>
      <c r="H26" s="17"/>
      <c r="I26" s="17"/>
      <c r="J26" s="17"/>
    </row>
    <row r="27" spans="1:26" ht="15.75" customHeight="1">
      <c r="A27" s="1" t="s">
        <v>51</v>
      </c>
      <c r="F27" s="1"/>
      <c r="G27" s="17"/>
      <c r="H27" s="17"/>
      <c r="I27" s="17"/>
      <c r="J27" s="17"/>
    </row>
    <row r="28" spans="1:26" ht="15.75" customHeight="1">
      <c r="A28" s="1" t="s">
        <v>16</v>
      </c>
      <c r="F28" s="1"/>
      <c r="G28" s="17"/>
      <c r="H28" s="17"/>
      <c r="I28" s="17"/>
      <c r="J28" s="17"/>
      <c r="X28" s="18" t="s">
        <v>56</v>
      </c>
    </row>
    <row r="29" spans="1:26" ht="15.75" customHeight="1">
      <c r="A29" s="1" t="s">
        <v>17</v>
      </c>
      <c r="F29" s="1"/>
      <c r="G29" s="17"/>
      <c r="H29" s="17"/>
      <c r="I29" s="17"/>
      <c r="J29" s="17"/>
      <c r="Y29" s="21" t="s">
        <v>7</v>
      </c>
      <c r="Z29" s="20">
        <f>COUNTIF(A$5:A$190, "Line Slip Data")</f>
        <v>7</v>
      </c>
    </row>
    <row r="30" spans="1:26" ht="15.75" customHeight="1">
      <c r="A30" s="1" t="s">
        <v>44</v>
      </c>
      <c r="F30" s="1"/>
      <c r="G30" s="17"/>
      <c r="H30" s="17"/>
      <c r="I30" s="17"/>
      <c r="J30" s="17"/>
      <c r="Y30" s="21" t="s">
        <v>10</v>
      </c>
      <c r="Z30" s="20">
        <f>COUNTIF(A$5:A$190, "Manage written lines")</f>
        <v>4</v>
      </c>
    </row>
    <row r="31" spans="1:26" ht="15.75" customHeight="1">
      <c r="A31" s="1" t="s">
        <v>35</v>
      </c>
      <c r="F31" s="1"/>
      <c r="G31" s="17"/>
      <c r="H31" s="17"/>
      <c r="I31" s="17"/>
      <c r="J31" s="17"/>
      <c r="Y31" s="21" t="s">
        <v>11</v>
      </c>
      <c r="Z31" s="20">
        <f>COUNTIF(A$5:A$190, "Manage signed lines")</f>
        <v>5</v>
      </c>
    </row>
    <row r="32" spans="1:26" ht="15.75" customHeight="1">
      <c r="A32" s="1" t="s">
        <v>35</v>
      </c>
      <c r="F32" s="1"/>
      <c r="G32" s="17"/>
      <c r="H32" s="17"/>
      <c r="I32" s="17"/>
      <c r="J32" s="17"/>
      <c r="Y32" s="21" t="s">
        <v>51</v>
      </c>
      <c r="Z32" s="20">
        <f>COUNTIF(A$5:A$190, "Document management")</f>
        <v>5</v>
      </c>
    </row>
    <row r="33" spans="1:26" ht="15.75" customHeight="1">
      <c r="A33" s="1" t="s">
        <v>57</v>
      </c>
      <c r="F33" s="1"/>
      <c r="G33" s="17"/>
      <c r="H33" s="17"/>
      <c r="I33" s="17"/>
      <c r="J33" s="17"/>
      <c r="Y33" s="21" t="s">
        <v>44</v>
      </c>
      <c r="Z33" s="20">
        <f>COUNTIF(A$5:A$190, "Risk Assessment")</f>
        <v>4</v>
      </c>
    </row>
    <row r="34" spans="1:26" ht="15.75" customHeight="1">
      <c r="A34" s="1"/>
      <c r="F34" s="1"/>
      <c r="G34" s="17"/>
      <c r="H34" s="17"/>
      <c r="I34" s="17"/>
      <c r="J34" s="17"/>
      <c r="Y34" s="21" t="s">
        <v>52</v>
      </c>
      <c r="Z34" s="20">
        <f>COUNTIF(A$5:A$190, "Reports")</f>
        <v>1</v>
      </c>
    </row>
    <row r="35" spans="1:26" ht="15.75" customHeight="1">
      <c r="A35" s="1"/>
      <c r="F35" s="1"/>
      <c r="G35" s="17"/>
      <c r="H35" s="17"/>
      <c r="I35" s="17"/>
      <c r="J35" s="17"/>
      <c r="Y35" s="21" t="s">
        <v>16</v>
      </c>
      <c r="Z35" s="20">
        <f>COUNTIF(A$5:A$190, "Manage programs")</f>
        <v>1</v>
      </c>
    </row>
    <row r="36" spans="1:26" ht="15.75" customHeight="1">
      <c r="A36" s="1"/>
      <c r="F36" s="1"/>
      <c r="G36" s="17"/>
      <c r="H36" s="17"/>
      <c r="I36" s="17"/>
      <c r="J36" s="17"/>
      <c r="Y36" s="21" t="s">
        <v>17</v>
      </c>
      <c r="Z36" s="20">
        <f>COUNTIF(A$5:A$190, "Manage layers")</f>
        <v>1</v>
      </c>
    </row>
    <row r="37" spans="1:26" ht="15.75" customHeight="1">
      <c r="A37" s="1"/>
      <c r="F37" s="1"/>
      <c r="G37" s="17"/>
      <c r="H37" s="17"/>
      <c r="I37" s="17"/>
      <c r="J37" s="17"/>
      <c r="Y37" s="1" t="s">
        <v>57</v>
      </c>
      <c r="Z37" s="20">
        <f>COUNTIF(A$5:A$190, "Underwriting Authority")</f>
        <v>1</v>
      </c>
    </row>
    <row r="38" spans="1:26" ht="15.75" customHeight="1">
      <c r="A38" s="1"/>
      <c r="F38" s="1"/>
      <c r="G38" s="17"/>
      <c r="H38" s="17"/>
      <c r="I38" s="17"/>
      <c r="J38" s="17"/>
    </row>
    <row r="39" spans="1:26" ht="15.75" customHeight="1">
      <c r="A39" s="1"/>
      <c r="F39" s="1"/>
      <c r="G39" s="17"/>
      <c r="H39" s="17"/>
      <c r="I39" s="17"/>
      <c r="J39" s="17"/>
    </row>
    <row r="40" spans="1:26" ht="15.75" customHeight="1">
      <c r="A40" s="1"/>
      <c r="F40" s="1"/>
      <c r="G40" s="17"/>
      <c r="H40" s="17"/>
      <c r="I40" s="17"/>
      <c r="J40" s="17"/>
    </row>
    <row r="41" spans="1:26" ht="15.75" customHeight="1">
      <c r="A41" s="1"/>
      <c r="F41" s="1"/>
      <c r="G41" s="17"/>
      <c r="H41" s="17"/>
      <c r="I41" s="17"/>
      <c r="J41" s="17"/>
    </row>
    <row r="42" spans="1:26" ht="15.75" customHeight="1">
      <c r="A42" s="1"/>
      <c r="F42" s="1"/>
      <c r="G42" s="17"/>
      <c r="H42" s="17"/>
      <c r="I42" s="17"/>
      <c r="J42" s="17"/>
    </row>
    <row r="43" spans="1:26" ht="15.75" customHeight="1">
      <c r="A43" s="1"/>
      <c r="F43" s="1"/>
      <c r="G43" s="17"/>
      <c r="H43" s="17"/>
      <c r="I43" s="17"/>
      <c r="J43" s="17"/>
    </row>
    <row r="44" spans="1:26" ht="15.75" customHeight="1">
      <c r="A44" s="1"/>
      <c r="F44" s="1"/>
      <c r="G44" s="17"/>
      <c r="H44" s="17"/>
      <c r="I44" s="17"/>
      <c r="J44" s="17"/>
    </row>
    <row r="45" spans="1:26" ht="15.75" customHeight="1">
      <c r="A45" s="1"/>
      <c r="F45" s="1"/>
      <c r="G45" s="17"/>
      <c r="H45" s="17"/>
      <c r="I45" s="17"/>
      <c r="J45" s="17"/>
    </row>
    <row r="46" spans="1:26" ht="15.75" customHeight="1">
      <c r="A46" s="1"/>
      <c r="F46" s="1"/>
      <c r="G46" s="17"/>
      <c r="H46" s="17"/>
      <c r="I46" s="17"/>
      <c r="J46" s="17"/>
    </row>
    <row r="47" spans="1:26" ht="15.75" customHeight="1">
      <c r="A47" s="1"/>
      <c r="F47" s="1"/>
      <c r="G47" s="17"/>
      <c r="H47" s="17"/>
      <c r="I47" s="17"/>
      <c r="J47" s="17"/>
    </row>
    <row r="48" spans="1:26" ht="15.75" customHeight="1">
      <c r="A48" s="1"/>
      <c r="F48" s="1"/>
      <c r="G48" s="17"/>
      <c r="H48" s="17"/>
      <c r="I48" s="17"/>
      <c r="J48" s="17"/>
    </row>
    <row r="49" spans="1:10" ht="15.75" customHeight="1">
      <c r="A49" s="1"/>
      <c r="F49" s="1"/>
      <c r="G49" s="17"/>
      <c r="H49" s="17"/>
      <c r="I49" s="17"/>
      <c r="J49" s="17"/>
    </row>
    <row r="50" spans="1:10" ht="15.75" customHeight="1">
      <c r="A50" s="1"/>
      <c r="F50" s="1"/>
      <c r="G50" s="17"/>
      <c r="H50" s="17"/>
      <c r="I50" s="17"/>
      <c r="J50" s="17"/>
    </row>
    <row r="51" spans="1:10" ht="15.75" customHeight="1">
      <c r="A51" s="1"/>
      <c r="F51" s="1"/>
      <c r="G51" s="17"/>
      <c r="H51" s="17"/>
      <c r="I51" s="17"/>
      <c r="J51" s="17"/>
    </row>
    <row r="52" spans="1:10" ht="15.75" customHeight="1">
      <c r="A52" s="1"/>
      <c r="F52" s="1"/>
      <c r="G52" s="17"/>
      <c r="H52" s="17"/>
      <c r="I52" s="17"/>
      <c r="J52" s="17"/>
    </row>
    <row r="53" spans="1:10" ht="15.75" customHeight="1">
      <c r="A53" s="1"/>
      <c r="F53" s="1"/>
      <c r="G53" s="17"/>
      <c r="H53" s="17"/>
      <c r="I53" s="17"/>
      <c r="J53" s="17"/>
    </row>
    <row r="54" spans="1:10" ht="15.75" customHeight="1">
      <c r="A54" s="1"/>
      <c r="F54" s="1"/>
      <c r="G54" s="17"/>
      <c r="H54" s="17"/>
      <c r="I54" s="17"/>
      <c r="J54" s="17"/>
    </row>
    <row r="55" spans="1:10" ht="15.75" customHeight="1">
      <c r="A55" s="1"/>
      <c r="F55" s="1"/>
      <c r="G55" s="17"/>
      <c r="H55" s="17"/>
      <c r="I55" s="17"/>
      <c r="J55" s="17"/>
    </row>
    <row r="56" spans="1:10" ht="15.75" customHeight="1">
      <c r="A56" s="1"/>
      <c r="F56" s="1"/>
      <c r="G56" s="17"/>
      <c r="H56" s="17"/>
      <c r="I56" s="17"/>
      <c r="J56" s="17"/>
    </row>
    <row r="57" spans="1:10" ht="15.75" customHeight="1">
      <c r="A57" s="1"/>
      <c r="F57" s="1"/>
      <c r="G57" s="17"/>
      <c r="H57" s="17"/>
      <c r="I57" s="17"/>
      <c r="J57" s="17"/>
    </row>
    <row r="58" spans="1:10" ht="15.75" customHeight="1">
      <c r="A58" s="1"/>
      <c r="F58" s="1"/>
      <c r="G58" s="17"/>
      <c r="H58" s="17"/>
      <c r="I58" s="17"/>
      <c r="J58" s="17"/>
    </row>
    <row r="59" spans="1:10" ht="15.75" customHeight="1">
      <c r="A59" s="1"/>
      <c r="F59" s="1"/>
      <c r="G59" s="17"/>
      <c r="H59" s="17"/>
      <c r="I59" s="17"/>
      <c r="J59" s="17"/>
    </row>
    <row r="60" spans="1:10" ht="15.75" customHeight="1">
      <c r="A60" s="1"/>
      <c r="F60" s="1"/>
      <c r="G60" s="17"/>
      <c r="H60" s="17"/>
      <c r="I60" s="17"/>
      <c r="J60" s="17"/>
    </row>
    <row r="61" spans="1:10" ht="15.75" customHeight="1">
      <c r="A61" s="1"/>
      <c r="F61" s="1"/>
      <c r="I61" s="1"/>
    </row>
    <row r="62" spans="1:10" ht="15.75" customHeight="1">
      <c r="A62" s="1"/>
      <c r="F62" s="1"/>
      <c r="I62" s="1"/>
    </row>
    <row r="63" spans="1:10" ht="15.75" customHeight="1">
      <c r="A63" s="1"/>
      <c r="F63" s="1"/>
      <c r="I63" s="1"/>
    </row>
    <row r="64" spans="1:10" ht="15.75" customHeight="1">
      <c r="A64" s="1"/>
      <c r="F64" s="1"/>
      <c r="I64" s="1"/>
    </row>
    <row r="65" spans="1:9" ht="15.75" customHeight="1">
      <c r="A65" s="1"/>
      <c r="F65" s="1"/>
      <c r="I65" s="1"/>
    </row>
    <row r="66" spans="1:9" ht="15.75" customHeight="1">
      <c r="A66" s="1"/>
      <c r="F66" s="1"/>
      <c r="I66" s="1"/>
    </row>
    <row r="67" spans="1:9" ht="15.75" customHeight="1">
      <c r="A67" s="1"/>
      <c r="F67" s="1"/>
      <c r="I67" s="1"/>
    </row>
    <row r="68" spans="1:9" ht="15.75" customHeight="1">
      <c r="A68" s="1"/>
      <c r="F68" s="1"/>
      <c r="I68" s="1"/>
    </row>
    <row r="69" spans="1:9" ht="15.75" customHeight="1">
      <c r="A69" s="1"/>
      <c r="F69" s="1"/>
      <c r="I69" s="1"/>
    </row>
    <row r="70" spans="1:9" ht="15.75" customHeight="1">
      <c r="A70" s="1"/>
      <c r="F70" s="1"/>
      <c r="I70" s="1"/>
    </row>
    <row r="71" spans="1:9" ht="15.75" customHeight="1">
      <c r="A71" s="1"/>
      <c r="F71" s="1"/>
      <c r="I71" s="1"/>
    </row>
    <row r="72" spans="1:9" ht="15.75" customHeight="1">
      <c r="A72" s="1"/>
      <c r="F72" s="1"/>
      <c r="I72" s="1"/>
    </row>
    <row r="73" spans="1:9" ht="15.75" customHeight="1">
      <c r="A73" s="1"/>
      <c r="F73" s="1"/>
      <c r="I73" s="1"/>
    </row>
    <row r="74" spans="1:9" ht="15.75" customHeight="1">
      <c r="A74" s="1"/>
      <c r="F74" s="1"/>
      <c r="I74" s="1"/>
    </row>
    <row r="75" spans="1:9" ht="15.75" customHeight="1">
      <c r="A75" s="1"/>
      <c r="F75" s="1"/>
      <c r="I75" s="1"/>
    </row>
    <row r="76" spans="1:9" ht="15.75" customHeight="1">
      <c r="A76" s="1"/>
      <c r="F76" s="1"/>
      <c r="I76" s="1"/>
    </row>
    <row r="77" spans="1:9" ht="15.75" customHeight="1">
      <c r="A77" s="1"/>
      <c r="F77" s="1"/>
    </row>
    <row r="78" spans="1:9" ht="15.75" customHeight="1"/>
    <row r="79" spans="1:9" ht="15.75" customHeight="1"/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3:J3"/>
  </mergeCells>
  <dataValidations count="4">
    <dataValidation type="list" allowBlank="1" showErrorMessage="1" sqref="G5" xr:uid="{00000000-0002-0000-0100-000000000000}">
      <formula1>"Missed requirement,UI/UX,Backend/API,Performance"</formula1>
    </dataValidation>
    <dataValidation type="list" allowBlank="1" showErrorMessage="1" sqref="I5:I76" xr:uid="{00000000-0002-0000-0100-000001000000}">
      <formula1>"Critical,High,Medium,Low"</formula1>
    </dataValidation>
    <dataValidation type="list" allowBlank="1" showErrorMessage="1" sqref="F5:F77" xr:uid="{00000000-0002-0000-0100-000002000000}">
      <formula1>"Open,In progress,Fixed,Won't Fix,Deferred"</formula1>
    </dataValidation>
    <dataValidation type="list" allowBlank="1" showErrorMessage="1" sqref="A5:A77" xr:uid="{00000000-0002-0000-0100-000003000000}">
      <formula1>"Line Slip Data,Risk assessment,Manage signed lines,Manage written lines,Document management,Reports,Manage programs,Underwriting Authority,Manage layers"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1000"/>
  <sheetViews>
    <sheetView showGridLines="0" workbookViewId="0"/>
  </sheetViews>
  <sheetFormatPr defaultColWidth="14.44140625" defaultRowHeight="15" customHeight="1"/>
  <cols>
    <col min="1" max="1" width="19.5546875" customWidth="1"/>
    <col min="2" max="3" width="8.6640625" customWidth="1"/>
    <col min="4" max="4" width="45.33203125" customWidth="1"/>
    <col min="5" max="5" width="40.5546875" customWidth="1"/>
    <col min="6" max="6" width="23.44140625" customWidth="1"/>
    <col min="7" max="7" width="8.6640625" customWidth="1"/>
    <col min="8" max="8" width="10.6640625" customWidth="1"/>
    <col min="9" max="9" width="10.88671875" customWidth="1"/>
    <col min="10" max="26" width="8.6640625" customWidth="1"/>
  </cols>
  <sheetData>
    <row r="2" spans="1:16" ht="25.8">
      <c r="A2" s="59" t="s">
        <v>58</v>
      </c>
      <c r="B2" s="58"/>
      <c r="C2" s="58"/>
      <c r="D2" s="58"/>
      <c r="E2" s="12"/>
      <c r="F2" s="12"/>
      <c r="G2" s="14"/>
      <c r="H2" s="14"/>
      <c r="I2" s="14"/>
      <c r="J2" s="22"/>
    </row>
    <row r="3" spans="1:16" ht="14.4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4.4">
      <c r="B4" s="23" t="s">
        <v>59</v>
      </c>
      <c r="C4" s="24"/>
      <c r="D4" s="25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4.4">
      <c r="B5" s="26"/>
      <c r="C5" s="22" t="s">
        <v>60</v>
      </c>
      <c r="D5" s="27"/>
      <c r="E5" s="22"/>
      <c r="F5" s="22"/>
      <c r="G5" s="22"/>
      <c r="H5" s="22"/>
      <c r="I5" s="22"/>
      <c r="J5" s="22"/>
      <c r="K5" s="22"/>
      <c r="L5" s="22"/>
      <c r="M5" s="22"/>
    </row>
    <row r="6" spans="1:16" ht="14.4">
      <c r="B6" s="26"/>
      <c r="C6" s="22" t="s">
        <v>61</v>
      </c>
      <c r="D6" s="27"/>
      <c r="E6" s="22"/>
      <c r="F6" s="22"/>
      <c r="G6" s="22"/>
      <c r="H6" s="22"/>
      <c r="I6" s="22"/>
      <c r="J6" s="22"/>
      <c r="K6" s="22"/>
      <c r="L6" s="22"/>
      <c r="M6" s="22"/>
    </row>
    <row r="7" spans="1:16" ht="14.4">
      <c r="B7" s="26"/>
      <c r="C7" s="22" t="s">
        <v>62</v>
      </c>
      <c r="D7" s="27"/>
      <c r="E7" s="22"/>
      <c r="F7" s="22"/>
      <c r="G7" s="22"/>
      <c r="H7" s="22"/>
      <c r="I7" s="22"/>
      <c r="J7" s="22"/>
      <c r="K7" s="22"/>
      <c r="L7" s="22"/>
      <c r="M7" s="22"/>
    </row>
    <row r="8" spans="1:16" ht="24" customHeight="1">
      <c r="B8" s="28"/>
      <c r="C8" s="29"/>
      <c r="D8" s="30"/>
      <c r="E8" s="22"/>
      <c r="F8" s="22"/>
      <c r="G8" s="22"/>
      <c r="H8" s="22"/>
      <c r="I8" s="22"/>
      <c r="J8" s="22"/>
      <c r="K8" s="22"/>
      <c r="L8" s="22"/>
      <c r="M8" s="22"/>
    </row>
    <row r="11" spans="1:16" ht="14.4">
      <c r="B11" s="31" t="s">
        <v>63</v>
      </c>
      <c r="C11" s="32"/>
      <c r="D11" s="3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14.4">
      <c r="B12" s="26"/>
      <c r="C12" s="22" t="s">
        <v>64</v>
      </c>
      <c r="D12" s="27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14.4">
      <c r="B13" s="26"/>
      <c r="C13" s="22"/>
      <c r="D13" s="27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14.4">
      <c r="B14" s="26"/>
      <c r="C14" s="22"/>
      <c r="D14" s="27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14.4">
      <c r="B15" s="28"/>
      <c r="C15" s="29"/>
      <c r="D15" s="30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7" spans="2:13" ht="14.4">
      <c r="B17" s="23" t="s">
        <v>65</v>
      </c>
      <c r="C17" s="24"/>
      <c r="D17" s="25"/>
      <c r="E17" s="22"/>
      <c r="F17" s="22"/>
      <c r="G17" s="22"/>
      <c r="H17" s="22"/>
      <c r="I17" s="22"/>
      <c r="J17" s="22"/>
      <c r="K17" s="22"/>
      <c r="L17" s="22"/>
      <c r="M17" s="22"/>
    </row>
    <row r="18" spans="2:13" ht="14.4">
      <c r="B18" s="26"/>
      <c r="C18" s="22"/>
      <c r="D18" s="27"/>
      <c r="E18" s="22"/>
      <c r="F18" s="22"/>
      <c r="G18" s="22"/>
      <c r="H18" s="22"/>
      <c r="I18" s="22"/>
      <c r="J18" s="22"/>
      <c r="K18" s="22"/>
      <c r="L18" s="22"/>
      <c r="M18" s="22"/>
    </row>
    <row r="19" spans="2:13" ht="14.4">
      <c r="B19" s="26"/>
      <c r="C19" s="60" t="s">
        <v>66</v>
      </c>
      <c r="D19" s="61"/>
      <c r="E19" s="22"/>
      <c r="F19" s="22"/>
      <c r="G19" s="22"/>
      <c r="H19" s="22"/>
      <c r="I19" s="22"/>
      <c r="J19" s="22"/>
      <c r="K19" s="22"/>
      <c r="L19" s="22"/>
      <c r="M19" s="22"/>
    </row>
    <row r="20" spans="2:13" ht="14.4">
      <c r="B20" s="26"/>
      <c r="C20" s="58"/>
      <c r="D20" s="61"/>
      <c r="E20" s="22"/>
      <c r="F20" s="22"/>
      <c r="G20" s="22"/>
      <c r="H20" s="22"/>
      <c r="I20" s="22"/>
      <c r="J20" s="22"/>
      <c r="K20" s="22"/>
      <c r="L20" s="22"/>
      <c r="M20" s="22"/>
    </row>
    <row r="21" spans="2:13" ht="15.75" customHeight="1">
      <c r="B21" s="28"/>
      <c r="C21" s="29"/>
      <c r="D21" s="30"/>
      <c r="E21" s="22"/>
      <c r="F21" s="22"/>
      <c r="G21" s="22"/>
      <c r="H21" s="22"/>
      <c r="I21" s="22"/>
      <c r="J21" s="22"/>
      <c r="K21" s="22"/>
      <c r="L21" s="22"/>
      <c r="M21" s="22"/>
    </row>
    <row r="22" spans="2:13" ht="15.75" customHeight="1">
      <c r="E22" s="22"/>
      <c r="F22" s="22"/>
      <c r="G22" s="22"/>
      <c r="H22" s="22"/>
      <c r="I22" s="22"/>
      <c r="J22" s="22"/>
      <c r="K22" s="22"/>
      <c r="L22" s="22"/>
      <c r="M22" s="22"/>
    </row>
    <row r="23" spans="2:13" ht="15.75" customHeight="1"/>
    <row r="24" spans="2:13" ht="15.75" customHeight="1">
      <c r="B24" s="34"/>
      <c r="C24" s="35"/>
      <c r="D24" s="36" t="s">
        <v>67</v>
      </c>
      <c r="E24" s="36" t="s">
        <v>68</v>
      </c>
      <c r="F24" s="37" t="s">
        <v>34</v>
      </c>
      <c r="G24" s="35"/>
      <c r="H24" s="35"/>
      <c r="I24" s="35"/>
      <c r="J24" s="35"/>
      <c r="K24" s="35"/>
      <c r="L24" s="35"/>
      <c r="M24" s="38"/>
    </row>
    <row r="25" spans="2:13" ht="46.5" customHeight="1">
      <c r="B25" s="39"/>
      <c r="C25" s="40">
        <v>1</v>
      </c>
      <c r="D25" s="41" t="s">
        <v>69</v>
      </c>
      <c r="E25" s="42"/>
      <c r="F25" s="43"/>
      <c r="G25" s="43"/>
      <c r="H25" s="43"/>
      <c r="I25" s="43"/>
      <c r="J25" s="43"/>
      <c r="K25" s="43"/>
      <c r="L25" s="43"/>
      <c r="M25" s="42"/>
    </row>
    <row r="26" spans="2:13" ht="46.5" customHeight="1">
      <c r="B26" s="39"/>
      <c r="C26" s="40">
        <v>2</v>
      </c>
      <c r="D26" s="41" t="s">
        <v>70</v>
      </c>
      <c r="E26" s="44" t="s">
        <v>71</v>
      </c>
      <c r="F26" s="43"/>
      <c r="G26" s="43"/>
      <c r="H26" s="43"/>
      <c r="I26" s="43"/>
      <c r="J26" s="43"/>
      <c r="K26" s="43"/>
      <c r="L26" s="43"/>
      <c r="M26" s="42"/>
    </row>
    <row r="27" spans="2:13" ht="46.5" customHeight="1">
      <c r="B27" s="39"/>
      <c r="C27" s="40">
        <v>3</v>
      </c>
      <c r="D27" s="45" t="s">
        <v>72</v>
      </c>
      <c r="E27" s="42"/>
      <c r="F27" s="43"/>
      <c r="G27" s="43"/>
      <c r="H27" s="43"/>
      <c r="I27" s="43"/>
      <c r="J27" s="43"/>
      <c r="K27" s="43"/>
      <c r="L27" s="43"/>
      <c r="M27" s="42"/>
    </row>
    <row r="28" spans="2:13" ht="46.5" customHeight="1">
      <c r="B28" s="39"/>
      <c r="C28" s="43">
        <v>4</v>
      </c>
      <c r="D28" s="44" t="s">
        <v>73</v>
      </c>
      <c r="E28" s="44" t="s">
        <v>74</v>
      </c>
      <c r="F28" s="43"/>
      <c r="G28" s="43"/>
      <c r="H28" s="43"/>
      <c r="I28" s="43"/>
      <c r="J28" s="43"/>
      <c r="K28" s="43"/>
      <c r="L28" s="43"/>
      <c r="M28" s="42"/>
    </row>
    <row r="29" spans="2:13" ht="46.5" customHeight="1">
      <c r="B29" s="39"/>
      <c r="C29" s="43">
        <v>5</v>
      </c>
      <c r="D29" s="42" t="s">
        <v>75</v>
      </c>
      <c r="E29" s="42"/>
      <c r="F29" s="43"/>
      <c r="G29" s="43"/>
      <c r="H29" s="43"/>
      <c r="I29" s="43"/>
      <c r="J29" s="43"/>
      <c r="K29" s="43"/>
      <c r="L29" s="43"/>
      <c r="M29" s="42"/>
    </row>
    <row r="30" spans="2:13" ht="46.5" customHeight="1">
      <c r="B30" s="39"/>
      <c r="C30" s="43">
        <v>6</v>
      </c>
      <c r="D30" s="43" t="s">
        <v>76</v>
      </c>
      <c r="E30" s="46"/>
      <c r="F30" s="43"/>
      <c r="G30" s="43"/>
      <c r="H30" s="43"/>
      <c r="I30" s="43"/>
      <c r="J30" s="43"/>
      <c r="K30" s="43"/>
      <c r="L30" s="43"/>
      <c r="M30" s="42"/>
    </row>
    <row r="31" spans="2:13" ht="46.5" customHeight="1">
      <c r="B31" s="39"/>
      <c r="C31" s="43">
        <v>7</v>
      </c>
      <c r="D31" s="44" t="s">
        <v>77</v>
      </c>
      <c r="E31" s="42"/>
      <c r="F31" s="43"/>
      <c r="G31" s="43"/>
      <c r="H31" s="43"/>
      <c r="I31" s="43"/>
      <c r="J31" s="43"/>
      <c r="K31" s="43"/>
      <c r="L31" s="43"/>
      <c r="M31" s="42"/>
    </row>
    <row r="32" spans="2:13" ht="46.5" customHeight="1">
      <c r="B32" s="47"/>
      <c r="C32" s="48">
        <v>8</v>
      </c>
      <c r="D32" s="49" t="s">
        <v>78</v>
      </c>
      <c r="E32" s="50"/>
      <c r="F32" s="48"/>
      <c r="G32" s="48"/>
      <c r="H32" s="48"/>
      <c r="I32" s="48"/>
      <c r="J32" s="48"/>
      <c r="K32" s="48"/>
      <c r="L32" s="48"/>
      <c r="M32" s="51"/>
    </row>
    <row r="33" spans="2:26" ht="15.75" customHeight="1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2:26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2:26" ht="15.75" customHeight="1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2:26" ht="15.75" customHeight="1">
      <c r="B36" s="52" t="s">
        <v>79</v>
      </c>
      <c r="C36" s="52" t="s">
        <v>80</v>
      </c>
      <c r="D36" s="5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2:26" ht="15.75" customHeight="1">
      <c r="B37" s="1" t="s">
        <v>81</v>
      </c>
      <c r="C37" s="1" t="s">
        <v>82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2:26" ht="15.75" customHeight="1">
      <c r="B38" s="1" t="s">
        <v>83</v>
      </c>
      <c r="C38" s="1" t="s">
        <v>82</v>
      </c>
      <c r="S38" s="22"/>
      <c r="T38" s="22"/>
      <c r="U38" s="22"/>
      <c r="V38" s="22"/>
      <c r="W38" s="22"/>
      <c r="X38" s="22"/>
      <c r="Y38" s="22"/>
      <c r="Z38" s="22"/>
    </row>
    <row r="39" spans="2:26" ht="15.75" customHeight="1">
      <c r="B39" s="1" t="s">
        <v>84</v>
      </c>
      <c r="C39" s="1" t="s">
        <v>82</v>
      </c>
      <c r="F39" s="12"/>
      <c r="G39" s="12"/>
      <c r="H39" s="12"/>
      <c r="I39" s="12"/>
      <c r="S39" s="22"/>
      <c r="T39" s="22"/>
      <c r="U39" s="22"/>
      <c r="V39" s="22"/>
      <c r="W39" s="22"/>
      <c r="X39" s="22"/>
      <c r="Y39" s="22"/>
      <c r="Z39" s="22"/>
    </row>
    <row r="40" spans="2:26" ht="15.75" customHeight="1">
      <c r="B40" s="1" t="s">
        <v>85</v>
      </c>
      <c r="C40" s="1" t="s">
        <v>82</v>
      </c>
      <c r="S40" s="22"/>
      <c r="T40" s="22"/>
      <c r="U40" s="22"/>
      <c r="V40" s="22"/>
      <c r="W40" s="22"/>
      <c r="X40" s="22"/>
      <c r="Y40" s="22"/>
      <c r="Z40" s="22"/>
    </row>
    <row r="41" spans="2:26" ht="15.75" customHeight="1">
      <c r="B41" s="1" t="s">
        <v>86</v>
      </c>
      <c r="C41" s="1" t="s">
        <v>87</v>
      </c>
      <c r="F41" s="22"/>
      <c r="G41" s="22"/>
      <c r="H41" s="22"/>
      <c r="I41" s="22"/>
      <c r="J41" s="22"/>
      <c r="K41" s="22"/>
      <c r="L41" s="22"/>
      <c r="M41" s="22"/>
      <c r="S41" s="22"/>
      <c r="T41" s="22"/>
      <c r="U41" s="22"/>
      <c r="V41" s="22"/>
      <c r="W41" s="22"/>
      <c r="X41" s="22"/>
      <c r="Y41" s="22"/>
      <c r="Z41" s="22"/>
    </row>
    <row r="42" spans="2:26" ht="15.75" customHeight="1">
      <c r="F42" s="22"/>
      <c r="G42" s="22"/>
      <c r="H42" s="22"/>
      <c r="I42" s="22"/>
      <c r="J42" s="22"/>
      <c r="K42" s="22"/>
      <c r="L42" s="22"/>
      <c r="M42" s="22"/>
      <c r="S42" s="22"/>
      <c r="T42" s="22"/>
      <c r="U42" s="22"/>
      <c r="V42" s="22"/>
      <c r="W42" s="22"/>
      <c r="X42" s="22"/>
      <c r="Y42" s="22"/>
      <c r="Z42" s="22"/>
    </row>
    <row r="43" spans="2:26" ht="15.75" customHeight="1">
      <c r="F43" s="22"/>
      <c r="G43" s="22"/>
      <c r="H43" s="22"/>
      <c r="I43" s="22"/>
      <c r="J43" s="22"/>
      <c r="K43" s="22"/>
      <c r="L43" s="22"/>
      <c r="M43" s="22"/>
      <c r="S43" s="22"/>
      <c r="T43" s="22"/>
      <c r="U43" s="22"/>
      <c r="V43" s="22"/>
      <c r="W43" s="22"/>
      <c r="X43" s="22"/>
      <c r="Y43" s="22"/>
      <c r="Z43" s="22"/>
    </row>
    <row r="44" spans="2:26" ht="15.75" customHeight="1">
      <c r="F44" s="22"/>
      <c r="G44" s="22"/>
      <c r="H44" s="22"/>
      <c r="I44" s="22"/>
      <c r="J44" s="22"/>
      <c r="K44" s="22"/>
      <c r="L44" s="22"/>
      <c r="M44" s="22"/>
      <c r="S44" s="22"/>
      <c r="T44" s="22"/>
      <c r="U44" s="22"/>
      <c r="V44" s="22"/>
      <c r="W44" s="22"/>
      <c r="X44" s="22"/>
      <c r="Y44" s="22"/>
      <c r="Z44" s="22"/>
    </row>
    <row r="45" spans="2:26" ht="15.75" customHeight="1">
      <c r="F45" s="22"/>
      <c r="G45" s="22"/>
      <c r="H45" s="22"/>
      <c r="I45" s="22"/>
      <c r="J45" s="22"/>
      <c r="K45" s="22"/>
      <c r="L45" s="22"/>
      <c r="M45" s="22"/>
      <c r="S45" s="22"/>
      <c r="T45" s="22"/>
      <c r="U45" s="22"/>
      <c r="V45" s="22"/>
      <c r="W45" s="22"/>
      <c r="X45" s="22"/>
      <c r="Y45" s="22"/>
      <c r="Z45" s="22"/>
    </row>
    <row r="46" spans="2:26" ht="15.75" customHeight="1">
      <c r="S46" s="22"/>
      <c r="T46" s="22"/>
      <c r="U46" s="22"/>
      <c r="V46" s="22"/>
      <c r="W46" s="22"/>
      <c r="X46" s="22"/>
      <c r="Y46" s="22"/>
      <c r="Z46" s="22"/>
    </row>
    <row r="47" spans="2:26" ht="15.75" customHeight="1">
      <c r="S47" s="22"/>
      <c r="T47" s="22"/>
      <c r="U47" s="22"/>
      <c r="V47" s="22"/>
      <c r="W47" s="22"/>
      <c r="X47" s="22"/>
      <c r="Y47" s="22"/>
      <c r="Z47" s="22"/>
    </row>
    <row r="48" spans="2:26" ht="15.75" customHeight="1"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S48" s="22"/>
      <c r="T48" s="22"/>
      <c r="U48" s="22"/>
      <c r="V48" s="22"/>
      <c r="W48" s="22"/>
      <c r="X48" s="22"/>
      <c r="Y48" s="22"/>
      <c r="Z48" s="22"/>
    </row>
    <row r="49" spans="6:26" ht="15.75" customHeight="1"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S49" s="22"/>
      <c r="T49" s="22"/>
      <c r="U49" s="22"/>
      <c r="V49" s="22"/>
      <c r="W49" s="22"/>
      <c r="X49" s="22"/>
      <c r="Y49" s="22"/>
      <c r="Z49" s="22"/>
    </row>
    <row r="50" spans="6:26" ht="15.75" customHeight="1"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S50" s="22"/>
      <c r="T50" s="22"/>
      <c r="U50" s="22"/>
      <c r="V50" s="22"/>
      <c r="W50" s="22"/>
      <c r="X50" s="22"/>
      <c r="Y50" s="22"/>
      <c r="Z50" s="22"/>
    </row>
    <row r="51" spans="6:26" ht="15.75" customHeight="1"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S51" s="22"/>
      <c r="T51" s="22"/>
      <c r="U51" s="22"/>
      <c r="V51" s="22"/>
      <c r="W51" s="22"/>
      <c r="X51" s="22"/>
      <c r="Y51" s="22"/>
      <c r="Z51" s="22"/>
    </row>
    <row r="52" spans="6:26" ht="15.75" customHeight="1"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S52" s="22"/>
      <c r="T52" s="22"/>
      <c r="U52" s="22"/>
      <c r="V52" s="22"/>
      <c r="W52" s="22"/>
      <c r="X52" s="22"/>
      <c r="Y52" s="22"/>
      <c r="Z52" s="22"/>
    </row>
    <row r="53" spans="6:26" ht="15.75" customHeight="1">
      <c r="S53" s="22"/>
      <c r="T53" s="22"/>
      <c r="U53" s="22"/>
      <c r="V53" s="22"/>
      <c r="W53" s="22"/>
      <c r="X53" s="22"/>
      <c r="Y53" s="22"/>
      <c r="Z53" s="22"/>
    </row>
    <row r="54" spans="6:26" ht="15.75" customHeight="1">
      <c r="F54" s="22"/>
      <c r="G54" s="22"/>
      <c r="H54" s="22"/>
      <c r="I54" s="22"/>
      <c r="J54" s="22"/>
      <c r="K54" s="22"/>
      <c r="L54" s="22"/>
      <c r="M54" s="22"/>
      <c r="S54" s="22"/>
      <c r="T54" s="22"/>
      <c r="U54" s="22"/>
      <c r="V54" s="22"/>
      <c r="W54" s="22"/>
      <c r="X54" s="22"/>
      <c r="Y54" s="22"/>
      <c r="Z54" s="22"/>
    </row>
    <row r="55" spans="6:26" ht="15.75" customHeight="1">
      <c r="F55" s="22"/>
      <c r="G55" s="22"/>
      <c r="H55" s="22"/>
      <c r="I55" s="22"/>
      <c r="J55" s="22"/>
      <c r="K55" s="22"/>
      <c r="L55" s="22"/>
      <c r="M55" s="22"/>
      <c r="S55" s="22"/>
      <c r="T55" s="22"/>
      <c r="U55" s="22"/>
      <c r="V55" s="22"/>
      <c r="W55" s="22"/>
      <c r="X55" s="22"/>
      <c r="Y55" s="22"/>
      <c r="Z55" s="22"/>
    </row>
    <row r="56" spans="6:26" ht="15.75" customHeight="1">
      <c r="F56" s="22"/>
      <c r="G56" s="22"/>
      <c r="H56" s="22"/>
      <c r="I56" s="22"/>
      <c r="J56" s="22"/>
      <c r="K56" s="22"/>
      <c r="L56" s="22"/>
      <c r="M56" s="22"/>
      <c r="S56" s="22"/>
      <c r="T56" s="22"/>
      <c r="U56" s="22"/>
      <c r="V56" s="22"/>
      <c r="W56" s="22"/>
      <c r="X56" s="22"/>
      <c r="Y56" s="22"/>
      <c r="Z56" s="22"/>
    </row>
    <row r="57" spans="6:26" ht="15.75" customHeight="1">
      <c r="F57" s="22"/>
      <c r="G57" s="22"/>
      <c r="H57" s="22"/>
      <c r="I57" s="22"/>
      <c r="J57" s="22"/>
      <c r="K57" s="22"/>
      <c r="L57" s="22"/>
      <c r="M57" s="22"/>
      <c r="S57" s="22"/>
      <c r="T57" s="22"/>
      <c r="U57" s="22"/>
      <c r="V57" s="22"/>
      <c r="W57" s="22"/>
      <c r="X57" s="22"/>
      <c r="Y57" s="22"/>
      <c r="Z57" s="22"/>
    </row>
    <row r="58" spans="6:26" ht="15.75" customHeight="1">
      <c r="F58" s="22"/>
      <c r="G58" s="22"/>
      <c r="H58" s="22"/>
      <c r="I58" s="22"/>
      <c r="J58" s="22"/>
      <c r="K58" s="22"/>
      <c r="L58" s="22"/>
      <c r="M58" s="22"/>
      <c r="S58" s="22"/>
      <c r="T58" s="22"/>
      <c r="U58" s="22"/>
      <c r="V58" s="22"/>
      <c r="W58" s="22"/>
      <c r="X58" s="22"/>
      <c r="Y58" s="22"/>
      <c r="Z58" s="22"/>
    </row>
    <row r="59" spans="6:26" ht="15.75" customHeight="1">
      <c r="F59" s="22"/>
      <c r="G59" s="22"/>
      <c r="H59" s="22"/>
      <c r="I59" s="22"/>
      <c r="J59" s="22"/>
      <c r="K59" s="22"/>
      <c r="L59" s="22"/>
      <c r="M59" s="22"/>
      <c r="S59" s="22"/>
      <c r="T59" s="22"/>
      <c r="U59" s="22"/>
      <c r="V59" s="22"/>
      <c r="W59" s="22"/>
      <c r="X59" s="22"/>
      <c r="Y59" s="22"/>
      <c r="Z59" s="22"/>
    </row>
    <row r="60" spans="6:26" ht="15.75" customHeight="1">
      <c r="S60" s="22"/>
      <c r="T60" s="22"/>
      <c r="U60" s="22"/>
      <c r="V60" s="22"/>
      <c r="W60" s="22"/>
      <c r="X60" s="22"/>
      <c r="Y60" s="22"/>
      <c r="Z60" s="22"/>
    </row>
    <row r="61" spans="6:26" ht="15.75" customHeight="1">
      <c r="S61" s="22"/>
      <c r="T61" s="22"/>
      <c r="U61" s="22"/>
      <c r="V61" s="22"/>
      <c r="W61" s="22"/>
      <c r="X61" s="22"/>
      <c r="Y61" s="22"/>
      <c r="Z61" s="22"/>
    </row>
    <row r="62" spans="6:26" ht="15.75" customHeight="1">
      <c r="S62" s="22"/>
      <c r="T62" s="22"/>
      <c r="U62" s="22"/>
      <c r="V62" s="22"/>
      <c r="W62" s="22"/>
      <c r="X62" s="22"/>
      <c r="Y62" s="22"/>
      <c r="Z62" s="22"/>
    </row>
    <row r="63" spans="6:26" ht="15.75" customHeight="1">
      <c r="S63" s="22"/>
      <c r="T63" s="22"/>
      <c r="U63" s="22"/>
      <c r="V63" s="22"/>
      <c r="W63" s="22"/>
      <c r="X63" s="22"/>
      <c r="Y63" s="22"/>
      <c r="Z63" s="22"/>
    </row>
    <row r="64" spans="6:26" ht="15.75" customHeight="1">
      <c r="S64" s="22"/>
      <c r="T64" s="22"/>
      <c r="U64" s="22"/>
      <c r="V64" s="22"/>
      <c r="W64" s="22"/>
      <c r="X64" s="22"/>
      <c r="Y64" s="22"/>
      <c r="Z64" s="22"/>
    </row>
    <row r="65" spans="1:26" ht="15.75" customHeight="1">
      <c r="S65" s="22"/>
      <c r="T65" s="22"/>
      <c r="U65" s="22"/>
      <c r="V65" s="22"/>
      <c r="W65" s="22"/>
      <c r="X65" s="22"/>
      <c r="Y65" s="22"/>
      <c r="Z65" s="22"/>
    </row>
    <row r="66" spans="1:26" ht="15.75" customHeight="1">
      <c r="S66" s="22"/>
      <c r="T66" s="22"/>
      <c r="U66" s="22"/>
      <c r="V66" s="22"/>
      <c r="W66" s="22"/>
      <c r="X66" s="22"/>
      <c r="Y66" s="22"/>
      <c r="Z66" s="22"/>
    </row>
    <row r="67" spans="1:26" ht="15.75" customHeight="1">
      <c r="S67" s="22"/>
      <c r="T67" s="22"/>
      <c r="U67" s="22"/>
      <c r="V67" s="22"/>
      <c r="W67" s="22"/>
      <c r="X67" s="22"/>
      <c r="Y67" s="22"/>
      <c r="Z67" s="22"/>
    </row>
    <row r="68" spans="1:26" ht="15.75" customHeight="1">
      <c r="S68" s="22"/>
      <c r="T68" s="22"/>
      <c r="U68" s="22"/>
      <c r="V68" s="22"/>
      <c r="W68" s="22"/>
      <c r="X68" s="22"/>
      <c r="Y68" s="22"/>
      <c r="Z68" s="22"/>
    </row>
    <row r="69" spans="1:26" ht="15.75" customHeight="1">
      <c r="S69" s="22"/>
      <c r="T69" s="22"/>
      <c r="U69" s="22"/>
      <c r="V69" s="22"/>
      <c r="W69" s="22"/>
      <c r="X69" s="22"/>
      <c r="Y69" s="22"/>
      <c r="Z69" s="22"/>
    </row>
    <row r="70" spans="1:26" ht="15.75" customHeight="1"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>
      <c r="A73" s="22"/>
      <c r="B73" s="22"/>
      <c r="C73" s="22"/>
      <c r="D73" s="22"/>
      <c r="E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>
      <c r="A74" s="22"/>
      <c r="B74" s="22"/>
      <c r="C74" s="22"/>
      <c r="D74" s="22"/>
      <c r="E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>
      <c r="A75" s="22"/>
      <c r="B75" s="22"/>
      <c r="C75" s="22"/>
      <c r="D75" s="22"/>
      <c r="E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>
      <c r="A76" s="22"/>
      <c r="B76" s="22"/>
      <c r="C76" s="22"/>
      <c r="D76" s="22"/>
      <c r="E76" s="22"/>
    </row>
    <row r="77" spans="1:26" ht="15.75" customHeight="1">
      <c r="A77" s="22"/>
      <c r="B77" s="22"/>
      <c r="C77" s="22"/>
      <c r="D77" s="22"/>
      <c r="E77" s="22"/>
      <c r="F77" s="22"/>
      <c r="G77" s="22"/>
      <c r="H77" s="22"/>
      <c r="I77" s="22"/>
    </row>
    <row r="78" spans="1:26" ht="15.75" customHeight="1">
      <c r="A78" s="22"/>
      <c r="B78" s="22"/>
      <c r="C78" s="22"/>
      <c r="D78" s="22"/>
      <c r="E78" s="22"/>
      <c r="F78" s="22"/>
      <c r="G78" s="22"/>
      <c r="H78" s="22"/>
      <c r="I78" s="22"/>
    </row>
    <row r="79" spans="1:26" ht="15.75" customHeight="1">
      <c r="A79" s="22"/>
      <c r="B79" s="22"/>
      <c r="C79" s="22"/>
      <c r="D79" s="22"/>
      <c r="E79" s="22"/>
      <c r="F79" s="22"/>
      <c r="G79" s="22"/>
      <c r="H79" s="22"/>
      <c r="I79" s="22"/>
    </row>
    <row r="80" spans="1:26" ht="15.75" customHeight="1">
      <c r="A80" s="22"/>
      <c r="B80" s="22"/>
      <c r="C80" s="22"/>
      <c r="D80" s="22"/>
      <c r="E80" s="22"/>
      <c r="F80" s="22"/>
      <c r="G80" s="22"/>
      <c r="H80" s="22"/>
      <c r="I80" s="22"/>
    </row>
    <row r="81" spans="1:9" ht="15.75" customHeight="1">
      <c r="A81" s="22"/>
      <c r="B81" s="22"/>
      <c r="C81" s="22"/>
      <c r="D81" s="22"/>
      <c r="E81" s="22"/>
      <c r="F81" s="22"/>
      <c r="G81" s="22"/>
      <c r="H81" s="22"/>
      <c r="I81" s="22"/>
    </row>
    <row r="82" spans="1:9" ht="15.75" customHeight="1">
      <c r="A82" s="22"/>
      <c r="B82" s="22"/>
      <c r="C82" s="22"/>
      <c r="D82" s="22"/>
      <c r="E82" s="22"/>
      <c r="F82" s="22"/>
      <c r="G82" s="22"/>
      <c r="H82" s="22"/>
      <c r="I82" s="22"/>
    </row>
    <row r="83" spans="1:9" ht="15.75" customHeight="1">
      <c r="A83" s="22"/>
      <c r="B83" s="22"/>
      <c r="C83" s="22"/>
      <c r="D83" s="22"/>
      <c r="E83" s="22"/>
      <c r="F83" s="22"/>
      <c r="G83" s="22"/>
      <c r="H83" s="22"/>
      <c r="I83" s="22"/>
    </row>
    <row r="84" spans="1:9" ht="15.75" customHeight="1"/>
    <row r="85" spans="1:9" ht="15.75" customHeight="1"/>
    <row r="86" spans="1:9" ht="15.75" customHeight="1"/>
    <row r="87" spans="1:9" ht="15.75" customHeight="1"/>
    <row r="88" spans="1:9" ht="15.75" customHeight="1"/>
    <row r="89" spans="1:9" ht="15.75" customHeight="1"/>
    <row r="90" spans="1:9" ht="15.75" customHeight="1"/>
    <row r="91" spans="1:9" ht="15.75" customHeight="1"/>
    <row r="92" spans="1:9" ht="15.75" customHeight="1"/>
    <row r="93" spans="1:9" ht="15.75" customHeight="1"/>
    <row r="94" spans="1:9" ht="15.75" customHeight="1"/>
    <row r="95" spans="1:9" ht="15.75" customHeight="1"/>
    <row r="96" spans="1: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D2"/>
    <mergeCell ref="C19:D2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000"/>
  <sheetViews>
    <sheetView showGridLines="0" workbookViewId="0"/>
  </sheetViews>
  <sheetFormatPr defaultColWidth="14.44140625" defaultRowHeight="15" customHeight="1"/>
  <cols>
    <col min="1" max="1" width="19.5546875" customWidth="1"/>
    <col min="2" max="2" width="13.5546875" customWidth="1"/>
    <col min="3" max="3" width="8.6640625" customWidth="1"/>
    <col min="4" max="4" width="45.33203125" customWidth="1"/>
    <col min="5" max="5" width="40.5546875" customWidth="1"/>
    <col min="6" max="6" width="23.44140625" customWidth="1"/>
    <col min="7" max="7" width="8.6640625" customWidth="1"/>
    <col min="8" max="8" width="10.6640625" customWidth="1"/>
    <col min="9" max="9" width="10.88671875" customWidth="1"/>
    <col min="10" max="26" width="8.6640625" customWidth="1"/>
  </cols>
  <sheetData>
    <row r="2" spans="1:16" ht="25.8">
      <c r="A2" s="59" t="s">
        <v>88</v>
      </c>
      <c r="B2" s="58"/>
      <c r="C2" s="58"/>
      <c r="D2" s="58"/>
      <c r="E2" s="12"/>
      <c r="F2" s="12"/>
      <c r="G2" s="14"/>
      <c r="H2" s="14"/>
      <c r="I2" s="14"/>
      <c r="J2" s="22"/>
    </row>
    <row r="3" spans="1:16" ht="14.4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4.4">
      <c r="B4" s="23" t="s">
        <v>59</v>
      </c>
      <c r="C4" s="24"/>
      <c r="D4" s="25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4.4">
      <c r="B5" s="26"/>
      <c r="C5" s="22" t="s">
        <v>60</v>
      </c>
      <c r="D5" s="27"/>
      <c r="E5" s="22"/>
      <c r="F5" s="22"/>
      <c r="G5" s="22"/>
      <c r="H5" s="22"/>
      <c r="I5" s="22"/>
      <c r="J5" s="22"/>
      <c r="K5" s="22"/>
      <c r="L5" s="22"/>
      <c r="M5" s="22"/>
    </row>
    <row r="6" spans="1:16" ht="14.4">
      <c r="B6" s="26"/>
      <c r="C6" s="22" t="s">
        <v>61</v>
      </c>
      <c r="D6" s="27"/>
      <c r="E6" s="22"/>
      <c r="F6" s="22"/>
      <c r="G6" s="22"/>
      <c r="H6" s="22"/>
      <c r="I6" s="22"/>
      <c r="J6" s="22"/>
      <c r="K6" s="22"/>
      <c r="L6" s="22"/>
      <c r="M6" s="22"/>
    </row>
    <row r="7" spans="1:16" ht="14.4">
      <c r="B7" s="26"/>
      <c r="C7" s="22" t="s">
        <v>62</v>
      </c>
      <c r="D7" s="27"/>
      <c r="E7" s="22"/>
      <c r="F7" s="22"/>
      <c r="G7" s="22"/>
      <c r="H7" s="22"/>
      <c r="I7" s="22"/>
      <c r="J7" s="22"/>
      <c r="K7" s="22"/>
      <c r="L7" s="22"/>
      <c r="M7" s="22"/>
    </row>
    <row r="8" spans="1:16" ht="24" customHeight="1">
      <c r="B8" s="28"/>
      <c r="C8" s="29"/>
      <c r="D8" s="30"/>
      <c r="E8" s="22"/>
      <c r="F8" s="22"/>
      <c r="G8" s="22"/>
      <c r="H8" s="22"/>
      <c r="I8" s="22"/>
      <c r="J8" s="22"/>
      <c r="K8" s="22"/>
      <c r="L8" s="22"/>
      <c r="M8" s="22"/>
    </row>
    <row r="11" spans="1:16" ht="14.4">
      <c r="B11" s="31" t="s">
        <v>63</v>
      </c>
      <c r="C11" s="32"/>
      <c r="D11" s="3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14.4">
      <c r="B12" s="26"/>
      <c r="C12" s="22" t="s">
        <v>89</v>
      </c>
      <c r="D12" s="27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14.4">
      <c r="B13" s="26"/>
      <c r="C13" s="22"/>
      <c r="D13" s="27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14.4">
      <c r="B14" s="26"/>
      <c r="C14" s="22"/>
      <c r="D14" s="27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14.4">
      <c r="B15" s="28"/>
      <c r="C15" s="29"/>
      <c r="D15" s="30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7" spans="2:13" ht="14.4">
      <c r="B17" s="23" t="s">
        <v>65</v>
      </c>
      <c r="C17" s="24"/>
      <c r="D17" s="25"/>
      <c r="E17" s="22"/>
      <c r="F17" s="22"/>
      <c r="G17" s="22"/>
      <c r="H17" s="22"/>
      <c r="I17" s="22"/>
      <c r="J17" s="22"/>
      <c r="K17" s="22"/>
      <c r="L17" s="22"/>
      <c r="M17" s="22"/>
    </row>
    <row r="18" spans="2:13" ht="14.4">
      <c r="B18" s="26"/>
      <c r="C18" s="22"/>
      <c r="D18" s="27"/>
      <c r="E18" s="22"/>
      <c r="F18" s="22"/>
      <c r="G18" s="22"/>
      <c r="H18" s="22"/>
      <c r="I18" s="22"/>
      <c r="J18" s="22"/>
      <c r="K18" s="22"/>
      <c r="L18" s="22"/>
      <c r="M18" s="22"/>
    </row>
    <row r="19" spans="2:13" ht="14.4">
      <c r="B19" s="26"/>
      <c r="C19" s="60" t="s">
        <v>90</v>
      </c>
      <c r="D19" s="61"/>
      <c r="E19" s="22"/>
      <c r="F19" s="22"/>
      <c r="G19" s="22"/>
      <c r="H19" s="22"/>
      <c r="I19" s="22"/>
      <c r="J19" s="22"/>
      <c r="K19" s="22"/>
      <c r="L19" s="22"/>
      <c r="M19" s="22"/>
    </row>
    <row r="20" spans="2:13" ht="14.4">
      <c r="B20" s="26"/>
      <c r="C20" s="58"/>
      <c r="D20" s="61"/>
      <c r="E20" s="22"/>
      <c r="F20" s="22"/>
      <c r="G20" s="22"/>
      <c r="H20" s="22"/>
      <c r="I20" s="22"/>
      <c r="J20" s="22"/>
      <c r="K20" s="22"/>
      <c r="L20" s="22"/>
      <c r="M20" s="22"/>
    </row>
    <row r="21" spans="2:13" ht="15.75" customHeight="1">
      <c r="B21" s="28"/>
      <c r="C21" s="29"/>
      <c r="D21" s="30"/>
      <c r="E21" s="22"/>
      <c r="F21" s="22"/>
      <c r="G21" s="22"/>
      <c r="H21" s="22"/>
      <c r="I21" s="22"/>
      <c r="J21" s="22"/>
      <c r="K21" s="22"/>
      <c r="L21" s="22"/>
      <c r="M21" s="22"/>
    </row>
    <row r="22" spans="2:13" ht="15.75" customHeight="1">
      <c r="E22" s="22"/>
      <c r="F22" s="22"/>
      <c r="G22" s="22"/>
      <c r="H22" s="22"/>
      <c r="I22" s="22"/>
      <c r="J22" s="22"/>
      <c r="K22" s="22"/>
      <c r="L22" s="22"/>
      <c r="M22" s="22"/>
    </row>
    <row r="23" spans="2:13" ht="15.75" customHeight="1"/>
    <row r="24" spans="2:13" ht="15.75" customHeight="1">
      <c r="B24" s="34"/>
      <c r="C24" s="35"/>
      <c r="D24" s="36" t="s">
        <v>67</v>
      </c>
      <c r="E24" s="36" t="s">
        <v>68</v>
      </c>
      <c r="F24" s="37" t="s">
        <v>34</v>
      </c>
      <c r="G24" s="35"/>
      <c r="H24" s="35"/>
      <c r="I24" s="35"/>
      <c r="J24" s="35"/>
      <c r="K24" s="35"/>
      <c r="L24" s="35"/>
      <c r="M24" s="38"/>
    </row>
    <row r="25" spans="2:13" ht="46.5" customHeight="1">
      <c r="B25" s="39"/>
      <c r="C25" s="40">
        <v>1</v>
      </c>
      <c r="D25" s="41" t="s">
        <v>91</v>
      </c>
      <c r="E25" s="42" t="s">
        <v>92</v>
      </c>
      <c r="F25" s="43"/>
      <c r="G25" s="43"/>
      <c r="H25" s="43"/>
      <c r="I25" s="43"/>
      <c r="J25" s="43"/>
      <c r="K25" s="43"/>
      <c r="L25" s="43"/>
      <c r="M25" s="42"/>
    </row>
    <row r="26" spans="2:13" ht="46.5" customHeight="1">
      <c r="B26" s="39"/>
      <c r="C26" s="40">
        <v>2</v>
      </c>
      <c r="D26" s="45" t="s">
        <v>93</v>
      </c>
      <c r="E26" s="44"/>
      <c r="F26" s="43"/>
      <c r="G26" s="43"/>
      <c r="H26" s="43"/>
      <c r="I26" s="43"/>
      <c r="J26" s="43"/>
      <c r="K26" s="43"/>
      <c r="L26" s="43"/>
      <c r="M26" s="42"/>
    </row>
    <row r="27" spans="2:13" ht="46.5" customHeight="1">
      <c r="B27" s="39"/>
      <c r="C27" s="40">
        <v>3</v>
      </c>
      <c r="D27" s="45" t="s">
        <v>94</v>
      </c>
      <c r="E27" s="44" t="s">
        <v>95</v>
      </c>
      <c r="F27" s="43" t="s">
        <v>96</v>
      </c>
      <c r="G27" s="43"/>
      <c r="H27" s="43"/>
      <c r="I27" s="43"/>
      <c r="J27" s="43"/>
      <c r="K27" s="43"/>
      <c r="L27" s="43"/>
      <c r="M27" s="42"/>
    </row>
    <row r="28" spans="2:13" ht="46.5" customHeight="1">
      <c r="B28" s="39"/>
      <c r="C28" s="43">
        <v>4</v>
      </c>
      <c r="D28" s="44" t="s">
        <v>97</v>
      </c>
      <c r="E28" s="44" t="s">
        <v>98</v>
      </c>
      <c r="F28" s="43"/>
      <c r="G28" s="43"/>
      <c r="H28" s="43"/>
      <c r="I28" s="43"/>
      <c r="J28" s="43"/>
      <c r="K28" s="43"/>
      <c r="L28" s="43"/>
      <c r="M28" s="42"/>
    </row>
    <row r="29" spans="2:13" ht="46.5" customHeight="1">
      <c r="B29" s="39"/>
      <c r="C29" s="43">
        <v>5</v>
      </c>
      <c r="D29" s="42" t="s">
        <v>99</v>
      </c>
      <c r="E29" s="42" t="s">
        <v>100</v>
      </c>
      <c r="F29" s="43"/>
      <c r="G29" s="43"/>
      <c r="H29" s="43"/>
      <c r="I29" s="43"/>
      <c r="J29" s="43"/>
      <c r="K29" s="43"/>
      <c r="L29" s="43"/>
      <c r="M29" s="42"/>
    </row>
    <row r="30" spans="2:13" ht="46.5" customHeight="1">
      <c r="B30" s="39"/>
      <c r="C30" s="43">
        <v>6</v>
      </c>
      <c r="D30" s="53" t="s">
        <v>101</v>
      </c>
      <c r="E30" s="54" t="s">
        <v>102</v>
      </c>
      <c r="F30" s="43"/>
      <c r="G30" s="43"/>
      <c r="H30" s="43"/>
      <c r="I30" s="43"/>
      <c r="J30" s="43"/>
      <c r="K30" s="43"/>
      <c r="L30" s="43"/>
      <c r="M30" s="42"/>
    </row>
    <row r="31" spans="2:13" ht="46.5" customHeight="1">
      <c r="B31" s="39"/>
      <c r="C31" s="43">
        <v>7</v>
      </c>
      <c r="D31" s="44" t="s">
        <v>77</v>
      </c>
      <c r="E31" s="42"/>
      <c r="F31" s="43"/>
      <c r="G31" s="43"/>
      <c r="H31" s="43"/>
      <c r="I31" s="43"/>
      <c r="J31" s="43"/>
      <c r="K31" s="43"/>
      <c r="L31" s="43"/>
      <c r="M31" s="42"/>
    </row>
    <row r="32" spans="2:13" ht="46.5" customHeight="1">
      <c r="B32" s="47"/>
      <c r="C32" s="48">
        <v>8</v>
      </c>
      <c r="D32" s="49" t="s">
        <v>78</v>
      </c>
      <c r="E32" s="50"/>
      <c r="F32" s="48"/>
      <c r="G32" s="48"/>
      <c r="H32" s="48"/>
      <c r="I32" s="48"/>
      <c r="J32" s="48"/>
      <c r="K32" s="48"/>
      <c r="L32" s="48"/>
      <c r="M32" s="51"/>
    </row>
    <row r="33" spans="2:26" ht="15.75" customHeight="1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2:26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2:26" ht="15.75" customHeight="1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2:26" ht="15.75" customHeight="1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2:26" ht="15.75" customHeight="1">
      <c r="B37" s="52" t="s">
        <v>79</v>
      </c>
      <c r="C37" s="52" t="s">
        <v>103</v>
      </c>
      <c r="D37" s="5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2:26" ht="15.75" customHeight="1">
      <c r="B38" s="1" t="s">
        <v>81</v>
      </c>
      <c r="C38" s="1" t="s">
        <v>82</v>
      </c>
      <c r="S38" s="22"/>
      <c r="T38" s="22"/>
      <c r="U38" s="22"/>
      <c r="V38" s="22"/>
      <c r="W38" s="22"/>
      <c r="X38" s="22"/>
      <c r="Y38" s="22"/>
      <c r="Z38" s="22"/>
    </row>
    <row r="39" spans="2:26" ht="15.75" customHeight="1">
      <c r="B39" s="1" t="s">
        <v>83</v>
      </c>
      <c r="F39" s="12"/>
      <c r="G39" s="12"/>
      <c r="H39" s="12"/>
      <c r="I39" s="12"/>
      <c r="S39" s="22"/>
      <c r="T39" s="22"/>
      <c r="U39" s="22"/>
      <c r="V39" s="22"/>
      <c r="W39" s="22"/>
      <c r="X39" s="22"/>
      <c r="Y39" s="22"/>
      <c r="Z39" s="22"/>
    </row>
    <row r="40" spans="2:26" ht="15.75" customHeight="1">
      <c r="B40" s="1" t="s">
        <v>84</v>
      </c>
      <c r="C40" s="1" t="s">
        <v>82</v>
      </c>
      <c r="S40" s="22"/>
      <c r="T40" s="22"/>
      <c r="U40" s="22"/>
      <c r="V40" s="22"/>
      <c r="W40" s="22"/>
      <c r="X40" s="22"/>
      <c r="Y40" s="22"/>
      <c r="Z40" s="22"/>
    </row>
    <row r="41" spans="2:26" ht="15.75" customHeight="1">
      <c r="B41" s="1" t="s">
        <v>85</v>
      </c>
      <c r="C41" s="1" t="s">
        <v>82</v>
      </c>
      <c r="F41" s="22"/>
      <c r="G41" s="22"/>
      <c r="H41" s="22"/>
      <c r="I41" s="22"/>
      <c r="J41" s="22"/>
      <c r="K41" s="22"/>
      <c r="L41" s="22"/>
      <c r="M41" s="22"/>
      <c r="S41" s="22"/>
      <c r="T41" s="22"/>
      <c r="U41" s="22"/>
      <c r="V41" s="22"/>
      <c r="W41" s="22"/>
      <c r="X41" s="22"/>
      <c r="Y41" s="22"/>
      <c r="Z41" s="22"/>
    </row>
    <row r="42" spans="2:26" ht="15.75" customHeight="1">
      <c r="B42" s="1" t="s">
        <v>86</v>
      </c>
      <c r="F42" s="22"/>
      <c r="G42" s="22"/>
      <c r="H42" s="22"/>
      <c r="I42" s="22"/>
      <c r="J42" s="22"/>
      <c r="K42" s="22"/>
      <c r="L42" s="22"/>
      <c r="M42" s="22"/>
      <c r="S42" s="22"/>
      <c r="T42" s="22"/>
      <c r="U42" s="22"/>
      <c r="V42" s="22"/>
      <c r="W42" s="22"/>
      <c r="X42" s="22"/>
      <c r="Y42" s="22"/>
      <c r="Z42" s="22"/>
    </row>
    <row r="43" spans="2:26" ht="15.75" customHeight="1">
      <c r="F43" s="22"/>
      <c r="G43" s="22"/>
      <c r="H43" s="22"/>
      <c r="I43" s="22"/>
      <c r="J43" s="22"/>
      <c r="K43" s="22"/>
      <c r="L43" s="22"/>
      <c r="M43" s="22"/>
      <c r="S43" s="22"/>
      <c r="T43" s="22"/>
      <c r="U43" s="22"/>
      <c r="V43" s="22"/>
      <c r="W43" s="22"/>
      <c r="X43" s="22"/>
      <c r="Y43" s="22"/>
      <c r="Z43" s="22"/>
    </row>
    <row r="44" spans="2:26" ht="15.75" customHeight="1">
      <c r="F44" s="22"/>
      <c r="G44" s="22"/>
      <c r="H44" s="22"/>
      <c r="I44" s="22"/>
      <c r="J44" s="22"/>
      <c r="K44" s="22"/>
      <c r="L44" s="22"/>
      <c r="M44" s="22"/>
      <c r="S44" s="22"/>
      <c r="T44" s="22"/>
      <c r="U44" s="22"/>
      <c r="V44" s="22"/>
      <c r="W44" s="22"/>
      <c r="X44" s="22"/>
      <c r="Y44" s="22"/>
      <c r="Z44" s="22"/>
    </row>
    <row r="45" spans="2:26" ht="15.75" customHeight="1">
      <c r="F45" s="22"/>
      <c r="G45" s="22"/>
      <c r="H45" s="22"/>
      <c r="I45" s="22"/>
      <c r="J45" s="22"/>
      <c r="K45" s="22"/>
      <c r="L45" s="22"/>
      <c r="M45" s="22"/>
      <c r="S45" s="22"/>
      <c r="T45" s="22"/>
      <c r="U45" s="22"/>
      <c r="V45" s="22"/>
      <c r="W45" s="22"/>
      <c r="X45" s="22"/>
      <c r="Y45" s="22"/>
      <c r="Z45" s="22"/>
    </row>
    <row r="46" spans="2:26" ht="15.75" customHeight="1">
      <c r="S46" s="22"/>
      <c r="T46" s="22"/>
      <c r="U46" s="22"/>
      <c r="V46" s="22"/>
      <c r="W46" s="22"/>
      <c r="X46" s="22"/>
      <c r="Y46" s="22"/>
      <c r="Z46" s="22"/>
    </row>
    <row r="47" spans="2:26" ht="15.75" customHeight="1">
      <c r="S47" s="22"/>
      <c r="T47" s="22"/>
      <c r="U47" s="22"/>
      <c r="V47" s="22"/>
      <c r="W47" s="22"/>
      <c r="X47" s="22"/>
      <c r="Y47" s="22"/>
      <c r="Z47" s="22"/>
    </row>
    <row r="48" spans="2:26" ht="15.75" customHeight="1"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S48" s="22"/>
      <c r="T48" s="22"/>
      <c r="U48" s="22"/>
      <c r="V48" s="22"/>
      <c r="W48" s="22"/>
      <c r="X48" s="22"/>
      <c r="Y48" s="22"/>
      <c r="Z48" s="22"/>
    </row>
    <row r="49" spans="6:26" ht="15.75" customHeight="1"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S49" s="22"/>
      <c r="T49" s="22"/>
      <c r="U49" s="22"/>
      <c r="V49" s="22"/>
      <c r="W49" s="22"/>
      <c r="X49" s="22"/>
      <c r="Y49" s="22"/>
      <c r="Z49" s="22"/>
    </row>
    <row r="50" spans="6:26" ht="15.75" customHeight="1"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S50" s="22"/>
      <c r="T50" s="22"/>
      <c r="U50" s="22"/>
      <c r="V50" s="22"/>
      <c r="W50" s="22"/>
      <c r="X50" s="22"/>
      <c r="Y50" s="22"/>
      <c r="Z50" s="22"/>
    </row>
    <row r="51" spans="6:26" ht="15.75" customHeight="1"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S51" s="22"/>
      <c r="T51" s="22"/>
      <c r="U51" s="22"/>
      <c r="V51" s="22"/>
      <c r="W51" s="22"/>
      <c r="X51" s="22"/>
      <c r="Y51" s="22"/>
      <c r="Z51" s="22"/>
    </row>
    <row r="52" spans="6:26" ht="15.75" customHeight="1"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S52" s="22"/>
      <c r="T52" s="22"/>
      <c r="U52" s="22"/>
      <c r="V52" s="22"/>
      <c r="W52" s="22"/>
      <c r="X52" s="22"/>
      <c r="Y52" s="22"/>
      <c r="Z52" s="22"/>
    </row>
    <row r="53" spans="6:26" ht="15.75" customHeight="1">
      <c r="S53" s="22"/>
      <c r="T53" s="22"/>
      <c r="U53" s="22"/>
      <c r="V53" s="22"/>
      <c r="W53" s="22"/>
      <c r="X53" s="22"/>
      <c r="Y53" s="22"/>
      <c r="Z53" s="22"/>
    </row>
    <row r="54" spans="6:26" ht="15.75" customHeight="1">
      <c r="F54" s="22"/>
      <c r="G54" s="22"/>
      <c r="H54" s="22"/>
      <c r="I54" s="22"/>
      <c r="J54" s="22"/>
      <c r="K54" s="22"/>
      <c r="L54" s="22"/>
      <c r="M54" s="22"/>
      <c r="S54" s="22"/>
      <c r="T54" s="22"/>
      <c r="U54" s="22"/>
      <c r="V54" s="22"/>
      <c r="W54" s="22"/>
      <c r="X54" s="22"/>
      <c r="Y54" s="22"/>
      <c r="Z54" s="22"/>
    </row>
    <row r="55" spans="6:26" ht="15.75" customHeight="1">
      <c r="F55" s="22"/>
      <c r="G55" s="22"/>
      <c r="H55" s="22"/>
      <c r="I55" s="22"/>
      <c r="J55" s="22"/>
      <c r="K55" s="22"/>
      <c r="L55" s="22"/>
      <c r="M55" s="22"/>
      <c r="S55" s="22"/>
      <c r="T55" s="22"/>
      <c r="U55" s="22"/>
      <c r="V55" s="22"/>
      <c r="W55" s="22"/>
      <c r="X55" s="22"/>
      <c r="Y55" s="22"/>
      <c r="Z55" s="22"/>
    </row>
    <row r="56" spans="6:26" ht="15.75" customHeight="1">
      <c r="F56" s="22"/>
      <c r="G56" s="22"/>
      <c r="H56" s="22"/>
      <c r="I56" s="22"/>
      <c r="J56" s="22"/>
      <c r="K56" s="22"/>
      <c r="L56" s="22"/>
      <c r="M56" s="22"/>
      <c r="S56" s="22"/>
      <c r="T56" s="22"/>
      <c r="U56" s="22"/>
      <c r="V56" s="22"/>
      <c r="W56" s="22"/>
      <c r="X56" s="22"/>
      <c r="Y56" s="22"/>
      <c r="Z56" s="22"/>
    </row>
    <row r="57" spans="6:26" ht="15.75" customHeight="1">
      <c r="F57" s="22"/>
      <c r="G57" s="22"/>
      <c r="H57" s="22"/>
      <c r="I57" s="22"/>
      <c r="J57" s="22"/>
      <c r="K57" s="22"/>
      <c r="L57" s="22"/>
      <c r="M57" s="22"/>
      <c r="S57" s="22"/>
      <c r="T57" s="22"/>
      <c r="U57" s="22"/>
      <c r="V57" s="22"/>
      <c r="W57" s="22"/>
      <c r="X57" s="22"/>
      <c r="Y57" s="22"/>
      <c r="Z57" s="22"/>
    </row>
    <row r="58" spans="6:26" ht="15.75" customHeight="1">
      <c r="F58" s="22"/>
      <c r="G58" s="22"/>
      <c r="H58" s="22"/>
      <c r="I58" s="22"/>
      <c r="J58" s="22"/>
      <c r="K58" s="22"/>
      <c r="L58" s="22"/>
      <c r="M58" s="22"/>
      <c r="S58" s="22"/>
      <c r="T58" s="22"/>
      <c r="U58" s="22"/>
      <c r="V58" s="22"/>
      <c r="W58" s="22"/>
      <c r="X58" s="22"/>
      <c r="Y58" s="22"/>
      <c r="Z58" s="22"/>
    </row>
    <row r="59" spans="6:26" ht="15.75" customHeight="1">
      <c r="F59" s="22"/>
      <c r="G59" s="22"/>
      <c r="H59" s="22"/>
      <c r="I59" s="22"/>
      <c r="J59" s="22"/>
      <c r="K59" s="22"/>
      <c r="L59" s="22"/>
      <c r="M59" s="22"/>
      <c r="S59" s="22"/>
      <c r="T59" s="22"/>
      <c r="U59" s="22"/>
      <c r="V59" s="22"/>
      <c r="W59" s="22"/>
      <c r="X59" s="22"/>
      <c r="Y59" s="22"/>
      <c r="Z59" s="22"/>
    </row>
    <row r="60" spans="6:26" ht="15.75" customHeight="1">
      <c r="S60" s="22"/>
      <c r="T60" s="22"/>
      <c r="U60" s="22"/>
      <c r="V60" s="22"/>
      <c r="W60" s="22"/>
      <c r="X60" s="22"/>
      <c r="Y60" s="22"/>
      <c r="Z60" s="22"/>
    </row>
    <row r="61" spans="6:26" ht="15.75" customHeight="1">
      <c r="S61" s="22"/>
      <c r="T61" s="22"/>
      <c r="U61" s="22"/>
      <c r="V61" s="22"/>
      <c r="W61" s="22"/>
      <c r="X61" s="22"/>
      <c r="Y61" s="22"/>
      <c r="Z61" s="22"/>
    </row>
    <row r="62" spans="6:26" ht="15.75" customHeight="1">
      <c r="S62" s="22"/>
      <c r="T62" s="22"/>
      <c r="U62" s="22"/>
      <c r="V62" s="22"/>
      <c r="W62" s="22"/>
      <c r="X62" s="22"/>
      <c r="Y62" s="22"/>
      <c r="Z62" s="22"/>
    </row>
    <row r="63" spans="6:26" ht="15.75" customHeight="1">
      <c r="S63" s="22"/>
      <c r="T63" s="22"/>
      <c r="U63" s="22"/>
      <c r="V63" s="22"/>
      <c r="W63" s="22"/>
      <c r="X63" s="22"/>
      <c r="Y63" s="22"/>
      <c r="Z63" s="22"/>
    </row>
    <row r="64" spans="6:26" ht="15.75" customHeight="1">
      <c r="S64" s="22"/>
      <c r="T64" s="22"/>
      <c r="U64" s="22"/>
      <c r="V64" s="22"/>
      <c r="W64" s="22"/>
      <c r="X64" s="22"/>
      <c r="Y64" s="22"/>
      <c r="Z64" s="22"/>
    </row>
    <row r="65" spans="1:26" ht="15.75" customHeight="1">
      <c r="S65" s="22"/>
      <c r="T65" s="22"/>
      <c r="U65" s="22"/>
      <c r="V65" s="22"/>
      <c r="W65" s="22"/>
      <c r="X65" s="22"/>
      <c r="Y65" s="22"/>
      <c r="Z65" s="22"/>
    </row>
    <row r="66" spans="1:26" ht="15.75" customHeight="1">
      <c r="S66" s="22"/>
      <c r="T66" s="22"/>
      <c r="U66" s="22"/>
      <c r="V66" s="22"/>
      <c r="W66" s="22"/>
      <c r="X66" s="22"/>
      <c r="Y66" s="22"/>
      <c r="Z66" s="22"/>
    </row>
    <row r="67" spans="1:26" ht="15.75" customHeight="1">
      <c r="S67" s="22"/>
      <c r="T67" s="22"/>
      <c r="U67" s="22"/>
      <c r="V67" s="22"/>
      <c r="W67" s="22"/>
      <c r="X67" s="22"/>
      <c r="Y67" s="22"/>
      <c r="Z67" s="22"/>
    </row>
    <row r="68" spans="1:26" ht="15.75" customHeight="1">
      <c r="S68" s="22"/>
      <c r="T68" s="22"/>
      <c r="U68" s="22"/>
      <c r="V68" s="22"/>
      <c r="W68" s="22"/>
      <c r="X68" s="22"/>
      <c r="Y68" s="22"/>
      <c r="Z68" s="22"/>
    </row>
    <row r="69" spans="1:26" ht="15.75" customHeight="1">
      <c r="S69" s="22"/>
      <c r="T69" s="22"/>
      <c r="U69" s="22"/>
      <c r="V69" s="22"/>
      <c r="W69" s="22"/>
      <c r="X69" s="22"/>
      <c r="Y69" s="22"/>
      <c r="Z69" s="22"/>
    </row>
    <row r="70" spans="1:26" ht="15.75" customHeight="1"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>
      <c r="A73" s="22"/>
      <c r="B73" s="22"/>
      <c r="C73" s="22"/>
      <c r="D73" s="22"/>
      <c r="E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>
      <c r="A74" s="22"/>
      <c r="B74" s="22"/>
      <c r="C74" s="22"/>
      <c r="D74" s="22"/>
      <c r="E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>
      <c r="A75" s="22"/>
      <c r="B75" s="22"/>
      <c r="C75" s="22"/>
      <c r="D75" s="22"/>
      <c r="E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>
      <c r="A76" s="22"/>
      <c r="B76" s="22"/>
      <c r="C76" s="22"/>
      <c r="D76" s="22"/>
      <c r="E76" s="22"/>
    </row>
    <row r="77" spans="1:26" ht="15.75" customHeight="1">
      <c r="A77" s="22"/>
      <c r="B77" s="22"/>
      <c r="C77" s="22"/>
      <c r="D77" s="22"/>
      <c r="E77" s="22"/>
      <c r="F77" s="22"/>
      <c r="G77" s="22"/>
      <c r="H77" s="22"/>
      <c r="I77" s="22"/>
    </row>
    <row r="78" spans="1:26" ht="15.75" customHeight="1">
      <c r="A78" s="22"/>
      <c r="B78" s="22"/>
      <c r="C78" s="22"/>
      <c r="D78" s="22"/>
      <c r="E78" s="22"/>
      <c r="F78" s="22"/>
      <c r="G78" s="22"/>
      <c r="H78" s="22"/>
      <c r="I78" s="22"/>
    </row>
    <row r="79" spans="1:26" ht="15.75" customHeight="1">
      <c r="A79" s="22"/>
      <c r="B79" s="22"/>
      <c r="C79" s="22"/>
      <c r="D79" s="22"/>
      <c r="E79" s="22"/>
      <c r="F79" s="22"/>
      <c r="G79" s="22"/>
      <c r="H79" s="22"/>
      <c r="I79" s="22"/>
    </row>
    <row r="80" spans="1:26" ht="15.75" customHeight="1">
      <c r="A80" s="22"/>
      <c r="B80" s="22"/>
      <c r="C80" s="22"/>
      <c r="D80" s="22"/>
      <c r="E80" s="22"/>
      <c r="F80" s="22"/>
      <c r="G80" s="22"/>
      <c r="H80" s="22"/>
      <c r="I80" s="22"/>
    </row>
    <row r="81" spans="1:9" ht="15.75" customHeight="1">
      <c r="A81" s="22"/>
      <c r="B81" s="22"/>
      <c r="C81" s="22"/>
      <c r="D81" s="22"/>
      <c r="E81" s="22"/>
      <c r="F81" s="22"/>
      <c r="G81" s="22"/>
      <c r="H81" s="22"/>
      <c r="I81" s="22"/>
    </row>
    <row r="82" spans="1:9" ht="15.75" customHeight="1">
      <c r="A82" s="22"/>
      <c r="B82" s="22"/>
      <c r="C82" s="22"/>
      <c r="D82" s="22"/>
      <c r="E82" s="22"/>
      <c r="F82" s="22"/>
      <c r="G82" s="22"/>
      <c r="H82" s="22"/>
      <c r="I82" s="22"/>
    </row>
    <row r="83" spans="1:9" ht="15.75" customHeight="1">
      <c r="A83" s="22"/>
      <c r="B83" s="22"/>
      <c r="C83" s="22"/>
      <c r="D83" s="22"/>
      <c r="E83" s="22"/>
      <c r="F83" s="22"/>
      <c r="G83" s="22"/>
      <c r="H83" s="22"/>
      <c r="I83" s="22"/>
    </row>
    <row r="84" spans="1:9" ht="15.75" customHeight="1"/>
    <row r="85" spans="1:9" ht="15.75" customHeight="1"/>
    <row r="86" spans="1:9" ht="15.75" customHeight="1"/>
    <row r="87" spans="1:9" ht="15.75" customHeight="1"/>
    <row r="88" spans="1:9" ht="15.75" customHeight="1"/>
    <row r="89" spans="1:9" ht="15.75" customHeight="1"/>
    <row r="90" spans="1:9" ht="15.75" customHeight="1"/>
    <row r="91" spans="1:9" ht="15.75" customHeight="1"/>
    <row r="92" spans="1:9" ht="15.75" customHeight="1"/>
    <row r="93" spans="1:9" ht="15.75" customHeight="1"/>
    <row r="94" spans="1:9" ht="15.75" customHeight="1"/>
    <row r="95" spans="1:9" ht="15.75" customHeight="1"/>
    <row r="96" spans="1: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D2"/>
    <mergeCell ref="C19:D2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0"/>
  <sheetViews>
    <sheetView showGridLines="0" workbookViewId="0"/>
  </sheetViews>
  <sheetFormatPr defaultColWidth="14.44140625" defaultRowHeight="15" customHeight="1"/>
  <cols>
    <col min="1" max="1" width="14.88671875" customWidth="1"/>
    <col min="2" max="3" width="7.44140625" customWidth="1"/>
    <col min="4" max="4" width="52.5546875" customWidth="1"/>
    <col min="5" max="5" width="56.33203125" customWidth="1"/>
    <col min="6" max="26" width="8.6640625" customWidth="1"/>
  </cols>
  <sheetData>
    <row r="1" spans="1:5" ht="14.4">
      <c r="B1" s="22"/>
      <c r="C1" s="22"/>
      <c r="D1" s="22"/>
      <c r="E1" s="22"/>
    </row>
    <row r="3" spans="1:5" ht="25.8">
      <c r="A3" s="59" t="s">
        <v>104</v>
      </c>
      <c r="B3" s="58"/>
      <c r="C3" s="58"/>
      <c r="D3" s="58"/>
      <c r="E3" s="12"/>
    </row>
    <row r="5" spans="1:5" ht="14.4">
      <c r="B5" s="23" t="s">
        <v>59</v>
      </c>
      <c r="C5" s="24"/>
      <c r="D5" s="25"/>
      <c r="E5" s="22"/>
    </row>
    <row r="6" spans="1:5" ht="14.4">
      <c r="B6" s="26"/>
      <c r="C6" s="22" t="s">
        <v>105</v>
      </c>
      <c r="D6" s="27"/>
      <c r="E6" s="22"/>
    </row>
    <row r="7" spans="1:5" ht="14.4">
      <c r="B7" s="26"/>
      <c r="C7" s="22" t="s">
        <v>61</v>
      </c>
      <c r="D7" s="27"/>
      <c r="E7" s="22"/>
    </row>
    <row r="8" spans="1:5" ht="14.4">
      <c r="B8" s="26"/>
      <c r="C8" s="22" t="s">
        <v>62</v>
      </c>
      <c r="D8" s="27"/>
      <c r="E8" s="22"/>
    </row>
    <row r="9" spans="1:5" ht="14.4">
      <c r="B9" s="28"/>
      <c r="C9" s="29" t="s">
        <v>106</v>
      </c>
      <c r="D9" s="30"/>
      <c r="E9" s="22"/>
    </row>
    <row r="12" spans="1:5" ht="14.4">
      <c r="B12" s="31" t="s">
        <v>63</v>
      </c>
      <c r="C12" s="32"/>
      <c r="D12" s="33"/>
      <c r="E12" s="22"/>
    </row>
    <row r="13" spans="1:5" ht="14.4">
      <c r="B13" s="26"/>
      <c r="C13" s="22" t="s">
        <v>107</v>
      </c>
      <c r="D13" s="27"/>
      <c r="E13" s="22"/>
    </row>
    <row r="14" spans="1:5" ht="14.4">
      <c r="B14" s="26"/>
      <c r="C14" s="22"/>
      <c r="D14" s="27"/>
      <c r="E14" s="22"/>
    </row>
    <row r="15" spans="1:5" ht="14.4">
      <c r="B15" s="26"/>
      <c r="C15" s="22"/>
      <c r="D15" s="27"/>
      <c r="E15" s="22"/>
    </row>
    <row r="16" spans="1:5" ht="14.4">
      <c r="B16" s="28"/>
      <c r="C16" s="29"/>
      <c r="D16" s="30"/>
      <c r="E16" s="22"/>
    </row>
    <row r="18" spans="2:13" ht="14.4">
      <c r="B18" s="23" t="s">
        <v>65</v>
      </c>
      <c r="C18" s="24"/>
      <c r="D18" s="25"/>
      <c r="E18" s="22"/>
    </row>
    <row r="19" spans="2:13" ht="14.4">
      <c r="B19" s="26"/>
      <c r="C19" s="22"/>
      <c r="D19" s="27"/>
      <c r="E19" s="22"/>
    </row>
    <row r="20" spans="2:13" ht="14.4">
      <c r="B20" s="26"/>
      <c r="C20" s="60" t="s">
        <v>108</v>
      </c>
      <c r="D20" s="61"/>
      <c r="E20" s="22"/>
    </row>
    <row r="21" spans="2:13" ht="15.75" customHeight="1">
      <c r="B21" s="26"/>
      <c r="C21" s="58"/>
      <c r="D21" s="61"/>
      <c r="E21" s="22"/>
    </row>
    <row r="22" spans="2:13" ht="15.75" customHeight="1">
      <c r="B22" s="28"/>
      <c r="C22" s="29"/>
      <c r="D22" s="30"/>
      <c r="E22" s="22"/>
    </row>
    <row r="23" spans="2:13" ht="15.75" customHeight="1">
      <c r="E23" s="22"/>
    </row>
    <row r="24" spans="2:13" ht="15.75" customHeight="1"/>
    <row r="25" spans="2:13" ht="15.75" customHeight="1">
      <c r="B25" s="34"/>
      <c r="C25" s="35"/>
      <c r="D25" s="36" t="s">
        <v>67</v>
      </c>
      <c r="E25" s="36" t="s">
        <v>68</v>
      </c>
      <c r="F25" s="37" t="s">
        <v>34</v>
      </c>
      <c r="G25" s="35"/>
      <c r="H25" s="35"/>
      <c r="I25" s="35"/>
      <c r="J25" s="35"/>
      <c r="K25" s="35"/>
      <c r="L25" s="35"/>
      <c r="M25" s="38"/>
    </row>
    <row r="26" spans="2:13" ht="15.75" customHeight="1">
      <c r="B26" s="39"/>
      <c r="C26" s="40">
        <v>1</v>
      </c>
      <c r="D26" s="41" t="s">
        <v>109</v>
      </c>
      <c r="E26" s="42"/>
      <c r="F26" s="43"/>
      <c r="G26" s="43"/>
      <c r="H26" s="43"/>
      <c r="I26" s="43"/>
      <c r="J26" s="43"/>
      <c r="K26" s="43"/>
      <c r="L26" s="43"/>
      <c r="M26" s="42"/>
    </row>
    <row r="27" spans="2:13" ht="15.75" customHeight="1">
      <c r="B27" s="39"/>
      <c r="C27" s="40">
        <v>2</v>
      </c>
      <c r="D27" s="41" t="s">
        <v>110</v>
      </c>
      <c r="E27" s="44" t="s">
        <v>111</v>
      </c>
      <c r="F27" s="43"/>
      <c r="G27" s="43"/>
      <c r="H27" s="43"/>
      <c r="I27" s="43"/>
      <c r="J27" s="43"/>
      <c r="K27" s="43"/>
      <c r="L27" s="43"/>
      <c r="M27" s="42"/>
    </row>
    <row r="28" spans="2:13" ht="15.75" customHeight="1">
      <c r="B28" s="39"/>
      <c r="C28" s="40">
        <v>3</v>
      </c>
      <c r="D28" s="45" t="s">
        <v>112</v>
      </c>
      <c r="E28" s="42"/>
      <c r="F28" s="43"/>
      <c r="G28" s="43"/>
      <c r="H28" s="43"/>
      <c r="I28" s="43"/>
      <c r="J28" s="43"/>
      <c r="K28" s="43"/>
      <c r="L28" s="43"/>
      <c r="M28" s="42"/>
    </row>
    <row r="29" spans="2:13" ht="15.75" customHeight="1">
      <c r="B29" s="39"/>
      <c r="C29" s="43">
        <v>4</v>
      </c>
      <c r="D29" s="44" t="s">
        <v>113</v>
      </c>
      <c r="E29" s="44" t="s">
        <v>74</v>
      </c>
      <c r="F29" s="43"/>
      <c r="G29" s="43"/>
      <c r="H29" s="43"/>
      <c r="I29" s="43"/>
      <c r="J29" s="43"/>
      <c r="K29" s="43"/>
      <c r="L29" s="43"/>
      <c r="M29" s="42"/>
    </row>
    <row r="30" spans="2:13" ht="15.75" customHeight="1">
      <c r="B30" s="39"/>
      <c r="C30" s="43">
        <v>5</v>
      </c>
      <c r="D30" s="42" t="s">
        <v>114</v>
      </c>
      <c r="E30" s="42"/>
      <c r="F30" s="43"/>
      <c r="G30" s="43"/>
      <c r="H30" s="43"/>
      <c r="I30" s="43"/>
      <c r="J30" s="43"/>
      <c r="K30" s="43"/>
      <c r="L30" s="43"/>
      <c r="M30" s="42"/>
    </row>
    <row r="31" spans="2:13" ht="15.75" customHeight="1">
      <c r="B31" s="39"/>
      <c r="C31" s="43">
        <v>6</v>
      </c>
      <c r="D31" s="53" t="s">
        <v>115</v>
      </c>
      <c r="E31" s="46"/>
      <c r="F31" s="43"/>
      <c r="G31" s="43"/>
      <c r="H31" s="43"/>
      <c r="I31" s="43"/>
      <c r="J31" s="43"/>
      <c r="K31" s="43"/>
      <c r="L31" s="43"/>
      <c r="M31" s="42"/>
    </row>
    <row r="32" spans="2:13" ht="15.75" customHeight="1">
      <c r="B32" s="39"/>
      <c r="C32" s="43">
        <v>7</v>
      </c>
      <c r="D32" s="44" t="s">
        <v>116</v>
      </c>
      <c r="E32" s="42"/>
      <c r="F32" s="43"/>
      <c r="G32" s="43"/>
      <c r="H32" s="43"/>
      <c r="I32" s="43"/>
      <c r="J32" s="43"/>
      <c r="K32" s="43"/>
      <c r="L32" s="43"/>
      <c r="M32" s="42"/>
    </row>
    <row r="33" spans="1:13" ht="15.75" customHeight="1">
      <c r="B33" s="47"/>
      <c r="C33" s="48">
        <v>8</v>
      </c>
      <c r="D33" s="49" t="s">
        <v>117</v>
      </c>
      <c r="E33" s="50"/>
      <c r="F33" s="48"/>
      <c r="G33" s="48"/>
      <c r="H33" s="48"/>
      <c r="I33" s="48"/>
      <c r="J33" s="48"/>
      <c r="K33" s="48"/>
      <c r="L33" s="48"/>
      <c r="M33" s="51"/>
    </row>
    <row r="34" spans="1:13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.75" customHeight="1">
      <c r="A36" s="22"/>
      <c r="B36" s="52" t="s">
        <v>79</v>
      </c>
      <c r="C36" s="52" t="s">
        <v>103</v>
      </c>
      <c r="D36" s="5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5.75" customHeight="1">
      <c r="B37" s="1" t="s">
        <v>81</v>
      </c>
      <c r="F37" s="22"/>
      <c r="G37" s="22"/>
      <c r="H37" s="22"/>
      <c r="I37" s="22"/>
      <c r="J37" s="22"/>
      <c r="K37" s="22"/>
      <c r="L37" s="22"/>
      <c r="M37" s="22"/>
    </row>
    <row r="38" spans="1:13" ht="15.75" customHeight="1">
      <c r="B38" s="1" t="s">
        <v>83</v>
      </c>
      <c r="C38" s="1" t="s">
        <v>82</v>
      </c>
      <c r="F38" s="22"/>
      <c r="G38" s="22"/>
      <c r="H38" s="22"/>
      <c r="I38" s="22"/>
      <c r="J38" s="22"/>
      <c r="K38" s="22"/>
      <c r="L38" s="22"/>
      <c r="M38" s="22"/>
    </row>
    <row r="39" spans="1:13" ht="15.75" customHeight="1">
      <c r="B39" s="1" t="s">
        <v>84</v>
      </c>
      <c r="C39" s="1" t="s">
        <v>82</v>
      </c>
      <c r="F39" s="22"/>
      <c r="G39" s="22"/>
      <c r="H39" s="22"/>
      <c r="I39" s="22"/>
      <c r="J39" s="22"/>
      <c r="K39" s="22"/>
      <c r="L39" s="22"/>
      <c r="M39" s="22"/>
    </row>
    <row r="40" spans="1:13" ht="15.75" customHeight="1">
      <c r="B40" s="1" t="s">
        <v>85</v>
      </c>
      <c r="C40" s="1" t="s">
        <v>82</v>
      </c>
      <c r="F40" s="22"/>
      <c r="G40" s="22"/>
      <c r="H40" s="22"/>
      <c r="I40" s="22"/>
    </row>
    <row r="41" spans="1:13" ht="15.75" customHeight="1">
      <c r="B41" s="1" t="s">
        <v>86</v>
      </c>
    </row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3:D3"/>
    <mergeCell ref="C20:D2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6"/>
  <sheetViews>
    <sheetView workbookViewId="0"/>
  </sheetViews>
  <sheetFormatPr defaultColWidth="14.44140625" defaultRowHeight="15" customHeight="1"/>
  <sheetData>
    <row r="1" spans="1:1">
      <c r="A1" s="55" t="s">
        <v>118</v>
      </c>
    </row>
    <row r="2" spans="1:1">
      <c r="A2" s="1" t="s">
        <v>119</v>
      </c>
    </row>
    <row r="3" spans="1:1">
      <c r="A3" s="1" t="s">
        <v>120</v>
      </c>
    </row>
    <row r="4" spans="1:1">
      <c r="A4" s="1" t="s">
        <v>121</v>
      </c>
    </row>
    <row r="5" spans="1:1">
      <c r="A5" s="1" t="s">
        <v>122</v>
      </c>
    </row>
    <row r="6" spans="1:1">
      <c r="A6" s="1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1:1" ht="14.4">
      <c r="A1" s="56" t="s">
        <v>124</v>
      </c>
    </row>
    <row r="2" spans="1:1" ht="14.4">
      <c r="A2" s="56" t="s">
        <v>125</v>
      </c>
    </row>
    <row r="3" spans="1:1" ht="14.4">
      <c r="A3" s="56" t="s">
        <v>126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UAT Bug Tracking</vt:lpstr>
      <vt:lpstr>Empty State Test</vt:lpstr>
      <vt:lpstr>Add line Slip</vt:lpstr>
      <vt:lpstr>New Application Test</vt:lpstr>
      <vt:lpstr>UAT Prep Tasks</vt:lpstr>
      <vt:lpstr>_56F9DC9755BA473782653E2940F9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karal</cp:lastModifiedBy>
  <dcterms:modified xsi:type="dcterms:W3CDTF">2023-04-24T22:16:08Z</dcterms:modified>
</cp:coreProperties>
</file>